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PVZ. predas EE priem_yra vykd.v" sheetId="1" r:id="rId1"/>
    <sheet name="Pvz. priedas kitos priem_yra VV" sheetId="2" r:id="rId2"/>
    <sheet name="Priedas abiems atvejams_yra VV " sheetId="3" r:id="rId3"/>
  </sheets>
  <definedNames>
    <definedName name="_xlnm.Print_Area" localSheetId="2">'Priedas abiems atvejams_yra VV '!$A$2:$O$25</definedName>
    <definedName name="_xlnm.Print_Area" localSheetId="0">'PVZ. predas EE priem_yra vykd.v'!$A$2:$O$25</definedName>
  </definedNames>
  <calcPr fullCalcOnLoad="1"/>
</workbook>
</file>

<file path=xl/comments1.xml><?xml version="1.0" encoding="utf-8"?>
<comments xmlns="http://schemas.openxmlformats.org/spreadsheetml/2006/main">
  <authors>
    <author>Vartotojas</author>
  </authors>
  <commentList>
    <comment ref="B2" authorId="0">
      <text>
        <r>
          <rPr>
            <b/>
            <sz val="9"/>
            <rFont val="Tahoma"/>
            <family val="0"/>
          </rPr>
          <t>Vartotojas:</t>
        </r>
        <r>
          <rPr>
            <sz val="9"/>
            <rFont val="Tahoma"/>
            <family val="0"/>
          </rPr>
          <t xml:space="preserve">
Kai akte yra Individualių investicijų bus priedas Nr. 2, kai nėra-priedas Nr. 1</t>
        </r>
      </text>
    </comment>
    <comment ref="M12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Įrašoma bendra suma be PVM iš EE priemonių akto</t>
        </r>
      </text>
    </comment>
    <comment ref="J12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Įrašoma bendra suma Individualių investicijų iš priedo prie akto, kai aktuojamos individualios investicijos</t>
        </r>
      </text>
    </comment>
    <comment ref="J14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Įrašoma savininkui tenkanti Individualių investicijų dalis  iš priedo prie akto, kai aktuojamos individualios investicijos</t>
        </r>
      </text>
    </comment>
    <comment ref="J15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Įrašoma savininkui tenkanti Individualių investicijų dalis  iš priedo prie akto, kai aktuojamos individualios investicijos</t>
        </r>
      </text>
    </comment>
    <comment ref="J16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Įrašoma savininkui tenkanti Individualių investicijų dalis  iš priedo prie akto, kai aktuojamos individualios investicijos</t>
        </r>
      </text>
    </comment>
    <comment ref="J17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Įrašoma savininkui tenkanti Individualių investicijų dalis  iš priedo prie akto, kai aktuojamos individualios investicijos</t>
        </r>
      </text>
    </comment>
    <comment ref="J18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Įrašoma savininkui tenkanti Individualių investicijų dalis  iš priedo prie akto, kai aktuojamos individualios investicijos</t>
        </r>
      </text>
    </comment>
    <comment ref="J19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Įrašoma savininkui tenkanti Individualių investicijų dalis  iš priedo prie akto, kai aktuojamos individualios investicijos</t>
        </r>
      </text>
    </comment>
    <comment ref="J20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Įrašoma savininkui tenkanti Individualių investicijų dalis  iš priedo prie akto, kai aktuojamos individualios investicijos</t>
        </r>
      </text>
    </comment>
    <comment ref="J21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Įrašoma savininkui tenkanti Individualių investicijų dalis  iš priedo prie akto, kai aktuojamos individualios investicijos</t>
        </r>
      </text>
    </comment>
  </commentList>
</comments>
</file>

<file path=xl/comments2.xml><?xml version="1.0" encoding="utf-8"?>
<comments xmlns="http://schemas.openxmlformats.org/spreadsheetml/2006/main">
  <authors>
    <author>Vartotojas</author>
  </authors>
  <commentList>
    <comment ref="G12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Įrašoma iš kitų priemonių akto bendra suma be PVM</t>
        </r>
      </text>
    </comment>
  </commentList>
</comments>
</file>

<file path=xl/comments3.xml><?xml version="1.0" encoding="utf-8"?>
<comments xmlns="http://schemas.openxmlformats.org/spreadsheetml/2006/main">
  <authors>
    <author>Vartotojas</author>
  </authors>
  <commentList>
    <comment ref="J12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Įrašoma bendra suma Individualių investicijų iš priedo prie akto, kai aktuojamos individualios investicijos</t>
        </r>
      </text>
    </comment>
    <comment ref="M12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Įrašoma bendra suma be PVM iš EE priemonių akto</t>
        </r>
      </text>
    </comment>
    <comment ref="J14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Įrašoma savininkui tenkanti Individualių investicijų dalis  iš priedo prie akto, kai aktuojamos individualios investicijos</t>
        </r>
      </text>
    </comment>
    <comment ref="J15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Įrašoma savininkui tenkanti Individualių investicijų dalis  iš priedo prie akto, kai aktuojamos individualios investicijos</t>
        </r>
      </text>
    </comment>
    <comment ref="J16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Įrašoma savininkui tenkanti Individualių investicijų dalis  iš priedo prie akto, kai aktuojamos individualios investicijos</t>
        </r>
      </text>
    </comment>
    <comment ref="J17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Įrašoma savininkui tenkanti Individualių investicijų dalis  iš priedo prie akto, kai aktuojamos individualios investicijos</t>
        </r>
      </text>
    </comment>
    <comment ref="J18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Įrašoma savininkui tenkanti Individualių investicijų dalis  iš priedo prie akto, kai aktuojamos individualios investicijos</t>
        </r>
      </text>
    </comment>
    <comment ref="J19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Įrašoma savininkui tenkanti Individualių investicijų dalis  iš priedo prie akto, kai aktuojamos individualios investicijos</t>
        </r>
      </text>
    </comment>
    <comment ref="J20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Įrašoma savininkui tenkanti Individualių investicijų dalis  iš priedo prie akto, kai aktuojamos individualios investicijos</t>
        </r>
      </text>
    </comment>
    <comment ref="J21" authorId="0">
      <text>
        <r>
          <rPr>
            <b/>
            <sz val="9"/>
            <rFont val="Tahoma"/>
            <family val="2"/>
          </rPr>
          <t>Vartotojas:</t>
        </r>
        <r>
          <rPr>
            <sz val="9"/>
            <rFont val="Tahoma"/>
            <family val="2"/>
          </rPr>
          <t xml:space="preserve">
Įrašoma savininkui tenkanti Individualių investicijų dalis  iš priedo prie akto, kai aktuojamos individualios investicijos</t>
        </r>
      </text>
    </comment>
  </commentList>
</comments>
</file>

<file path=xl/sharedStrings.xml><?xml version="1.0" encoding="utf-8"?>
<sst xmlns="http://schemas.openxmlformats.org/spreadsheetml/2006/main" count="166" uniqueCount="42">
  <si>
    <t>VISO:</t>
  </si>
  <si>
    <t xml:space="preserve">be PVM </t>
  </si>
  <si>
    <t>PVM 21%</t>
  </si>
  <si>
    <t xml:space="preserve"> (valstybės remiamos energijos efektyvumą didinančios priemonės)</t>
  </si>
  <si>
    <t>2015 m.______________ d.</t>
  </si>
  <si>
    <t>Pagrindinės sutarties Nr. CPO __________</t>
  </si>
  <si>
    <t>SAVININKAS</t>
  </si>
  <si>
    <r>
      <t>Savininko dalis, m</t>
    </r>
    <r>
      <rPr>
        <vertAlign val="superscript"/>
        <sz val="8"/>
        <rFont val="Arial"/>
        <family val="2"/>
      </rPr>
      <t>2</t>
    </r>
  </si>
  <si>
    <r>
      <t>Daugiabučio, m</t>
    </r>
    <r>
      <rPr>
        <vertAlign val="superscript"/>
        <sz val="8"/>
        <rFont val="Arial"/>
        <family val="2"/>
      </rPr>
      <t>2</t>
    </r>
  </si>
  <si>
    <t>Iš viso:</t>
  </si>
  <si>
    <t>......</t>
  </si>
  <si>
    <t>FA dalis</t>
  </si>
  <si>
    <t>Informacija visam daugiabučiam namui:</t>
  </si>
  <si>
    <t>IŠ VISO:</t>
  </si>
  <si>
    <t>UAB "1"</t>
  </si>
  <si>
    <t>UAB "2"</t>
  </si>
  <si>
    <t>Eil. Nr.</t>
  </si>
  <si>
    <t>PVM kodas</t>
  </si>
  <si>
    <t>LT123456789</t>
  </si>
  <si>
    <t>Ne PVM mokėtojas</t>
  </si>
  <si>
    <t>T.sk.:</t>
  </si>
  <si>
    <t xml:space="preserve"> PRIEDAS Nr. ____ PRIE STATYBOS RANGOS DARBŲ PRIĖMIMO IR PERDAVIMO AKTO  Nr.___</t>
  </si>
  <si>
    <t xml:space="preserve">2. Individualios investicijos </t>
  </si>
  <si>
    <t>PASTABOS</t>
  </si>
  <si>
    <t xml:space="preserve"> (kitos priemonės)</t>
  </si>
  <si>
    <t xml:space="preserve"> PRIEDAS Nr. 1 PRIE STATYBOS RANGOS DARBŲ PRIĖMIMO IR PERDAVIMO AKTO  Nr.___</t>
  </si>
  <si>
    <r>
      <rPr>
        <b/>
        <i/>
        <sz val="8"/>
        <rFont val="Arial"/>
        <family val="2"/>
      </rPr>
      <t>Taikomas</t>
    </r>
    <r>
      <rPr>
        <i/>
        <sz val="8"/>
        <rFont val="Arial"/>
        <family val="2"/>
      </rPr>
      <t xml:space="preserve"> atvirkštinis PVM</t>
    </r>
  </si>
  <si>
    <r>
      <rPr>
        <b/>
        <i/>
        <sz val="8"/>
        <rFont val="Arial"/>
        <family val="2"/>
      </rPr>
      <t>Netaikomas</t>
    </r>
    <r>
      <rPr>
        <i/>
        <sz val="8"/>
        <rFont val="Arial"/>
        <family val="2"/>
      </rPr>
      <t xml:space="preserve"> atvirkštinis PVM </t>
    </r>
  </si>
  <si>
    <t>Po LRV Nutarimo Nr. 780 pakeitimo, FA sąskaita nebus išrašoma</t>
  </si>
  <si>
    <t>PVZ., KAI  DAUGIABUČIAME YRA JURIDINIŲ ASMENŲ  ARA FIZINIŲ ASMENŲ VYKDANČIŲ VEIKLĄ/PVM MOKĖTOJŲ.</t>
  </si>
  <si>
    <t>PVZ., KAI  DAUGIABUČIAME YRA JURIDINIŲ ASMENŲ  ARBA  FIZINIŲ ASMENŲ VYKDANČIŲ VEIKLĄ/PVM MOKĖTOJŲ.</t>
  </si>
  <si>
    <t>Faktinės investicijos už einamąjį laikotarpį: _________________mėn.</t>
  </si>
  <si>
    <t>Faktinės investicijos už einamąjį laikotarpį: ______________mėn.</t>
  </si>
  <si>
    <t>Buto naudingasis plotas arba kitų patalpų bendrasis plotas</t>
  </si>
  <si>
    <t>1. Investicijos Bendrojo naudojimo objektams atnaujinti</t>
  </si>
  <si>
    <t>*FA - fiziniai asmenys</t>
  </si>
  <si>
    <t>Ne PVM mokėtojai</t>
  </si>
  <si>
    <t>LT234567891</t>
  </si>
  <si>
    <t>Vardenis Pavardenis</t>
  </si>
  <si>
    <t>*FA - kiti fiziniai asmenys</t>
  </si>
  <si>
    <t xml:space="preserve">Objektas: Daugiabučio gyvenamojo namo atnaujinimas (modernizavimas) _______________ g. _____, Vilnius </t>
  </si>
  <si>
    <t xml:space="preserve"> (Priklausomai nuo to, prie kurio akto rengiamas šis priedas, nurodoma: valstybės remiamos energijos efektyvumą didinančios priemonės arba kitos priemonės)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</si>
</sst>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[$€-2]\ ###,000_);[Red]\([$€-2]\ ###,000\)"/>
    <numFmt numFmtId="185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9"/>
      <color indexed="30"/>
      <name val="Arial"/>
      <family val="2"/>
    </font>
    <font>
      <sz val="9"/>
      <color indexed="62"/>
      <name val="Arial"/>
      <family val="2"/>
    </font>
    <font>
      <b/>
      <sz val="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70C0"/>
      <name val="Arial"/>
      <family val="2"/>
    </font>
    <font>
      <sz val="9"/>
      <color rgb="FF2962A7"/>
      <name val="Arial"/>
      <family val="2"/>
    </font>
    <font>
      <b/>
      <sz val="8"/>
      <color rgb="FFC00000"/>
      <name val="Times New Roman"/>
      <family val="1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4" fillId="38" borderId="0" applyNumberFormat="0" applyBorder="0" applyAlignment="0" applyProtection="0"/>
    <xf numFmtId="0" fontId="4" fillId="39" borderId="1" applyNumberFormat="0" applyAlignment="0" applyProtection="0"/>
    <xf numFmtId="0" fontId="5" fillId="4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37" fillId="41" borderId="6" applyNumberFormat="0" applyAlignment="0" applyProtection="0"/>
    <xf numFmtId="0" fontId="12" fillId="0" borderId="7" applyNumberFormat="0" applyFill="0" applyAlignment="0" applyProtection="0"/>
    <xf numFmtId="0" fontId="13" fillId="42" borderId="0" applyNumberFormat="0" applyBorder="0" applyAlignment="0" applyProtection="0"/>
    <xf numFmtId="0" fontId="38" fillId="43" borderId="0" applyNumberFormat="0" applyBorder="0" applyAlignment="0" applyProtection="0"/>
    <xf numFmtId="0" fontId="1" fillId="0" borderId="0">
      <alignment/>
      <protection/>
    </xf>
    <xf numFmtId="0" fontId="1" fillId="44" borderId="8" applyNumberFormat="0" applyFont="0" applyAlignment="0" applyProtection="0"/>
    <xf numFmtId="0" fontId="14" fillId="39" borderId="9" applyNumberFormat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0" fillId="51" borderId="10" applyNumberFormat="0" applyFont="0" applyAlignment="0" applyProtection="0"/>
    <xf numFmtId="9" fontId="0" fillId="0" borderId="0" applyFont="0" applyFill="0" applyBorder="0" applyAlignment="0" applyProtection="0"/>
    <xf numFmtId="0" fontId="39" fillId="52" borderId="6" applyNumberFormat="0" applyAlignment="0" applyProtection="0"/>
    <xf numFmtId="0" fontId="40" fillId="0" borderId="11" applyNumberFormat="0" applyFill="0" applyAlignment="0" applyProtection="0"/>
    <xf numFmtId="0" fontId="41" fillId="53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18" fillId="0" borderId="0" xfId="78" applyFont="1" applyFill="1" applyAlignment="1">
      <alignment horizontal="center" vertical="center"/>
      <protection/>
    </xf>
    <xf numFmtId="0" fontId="19" fillId="23" borderId="0" xfId="0" applyFont="1" applyFill="1" applyAlignment="1">
      <alignment horizontal="left" vertical="center"/>
    </xf>
    <xf numFmtId="0" fontId="21" fillId="0" borderId="0" xfId="0" applyFont="1" applyAlignment="1">
      <alignment/>
    </xf>
    <xf numFmtId="2" fontId="19" fillId="23" borderId="0" xfId="0" applyNumberFormat="1" applyFont="1" applyFill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 wrapText="1"/>
    </xf>
    <xf numFmtId="0" fontId="21" fillId="20" borderId="15" xfId="0" applyFont="1" applyFill="1" applyBorder="1" applyAlignment="1">
      <alignment horizontal="center" vertical="center"/>
    </xf>
    <xf numFmtId="2" fontId="19" fillId="54" borderId="16" xfId="0" applyNumberFormat="1" applyFont="1" applyFill="1" applyBorder="1" applyAlignment="1">
      <alignment horizontal="center" vertical="center" wrapText="1"/>
    </xf>
    <xf numFmtId="2" fontId="19" fillId="20" borderId="17" xfId="0" applyNumberFormat="1" applyFont="1" applyFill="1" applyBorder="1" applyAlignment="1">
      <alignment horizontal="center" vertical="center" wrapText="1"/>
    </xf>
    <xf numFmtId="2" fontId="42" fillId="20" borderId="18" xfId="0" applyNumberFormat="1" applyFont="1" applyFill="1" applyBorder="1" applyAlignment="1">
      <alignment horizontal="center" vertical="center" wrapText="1"/>
    </xf>
    <xf numFmtId="2" fontId="42" fillId="20" borderId="19" xfId="0" applyNumberFormat="1" applyFont="1" applyFill="1" applyBorder="1" applyAlignment="1">
      <alignment horizontal="center" vertical="center" wrapText="1"/>
    </xf>
    <xf numFmtId="2" fontId="42" fillId="20" borderId="17" xfId="0" applyNumberFormat="1" applyFont="1" applyFill="1" applyBorder="1" applyAlignment="1">
      <alignment horizontal="center" vertical="center" wrapText="1"/>
    </xf>
    <xf numFmtId="2" fontId="19" fillId="20" borderId="18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20" borderId="20" xfId="0" applyFont="1" applyFill="1" applyBorder="1" applyAlignment="1">
      <alignment horizontal="center" vertical="center"/>
    </xf>
    <xf numFmtId="0" fontId="19" fillId="20" borderId="21" xfId="0" applyFont="1" applyFill="1" applyBorder="1" applyAlignment="1">
      <alignment horizontal="center" vertical="center"/>
    </xf>
    <xf numFmtId="2" fontId="19" fillId="54" borderId="16" xfId="0" applyNumberFormat="1" applyFont="1" applyFill="1" applyBorder="1" applyAlignment="1">
      <alignment horizontal="center" vertical="center"/>
    </xf>
    <xf numFmtId="2" fontId="19" fillId="20" borderId="22" xfId="0" applyNumberFormat="1" applyFont="1" applyFill="1" applyBorder="1" applyAlignment="1">
      <alignment horizontal="center" vertical="center"/>
    </xf>
    <xf numFmtId="2" fontId="42" fillId="20" borderId="20" xfId="0" applyNumberFormat="1" applyFont="1" applyFill="1" applyBorder="1" applyAlignment="1">
      <alignment horizontal="center" vertical="center"/>
    </xf>
    <xf numFmtId="2" fontId="42" fillId="20" borderId="23" xfId="0" applyNumberFormat="1" applyFont="1" applyFill="1" applyBorder="1" applyAlignment="1">
      <alignment horizontal="center" vertical="center"/>
    </xf>
    <xf numFmtId="2" fontId="19" fillId="20" borderId="20" xfId="0" applyNumberFormat="1" applyFont="1" applyFill="1" applyBorder="1" applyAlignment="1">
      <alignment horizontal="center" vertical="center"/>
    </xf>
    <xf numFmtId="0" fontId="19" fillId="20" borderId="24" xfId="0" applyFont="1" applyFill="1" applyBorder="1" applyAlignment="1">
      <alignment horizontal="center" vertical="center"/>
    </xf>
    <xf numFmtId="0" fontId="19" fillId="20" borderId="15" xfId="0" applyFont="1" applyFill="1" applyBorder="1" applyAlignment="1">
      <alignment horizontal="center" vertical="center"/>
    </xf>
    <xf numFmtId="2" fontId="19" fillId="20" borderId="17" xfId="0" applyNumberFormat="1" applyFont="1" applyFill="1" applyBorder="1" applyAlignment="1">
      <alignment horizontal="center" vertical="center"/>
    </xf>
    <xf numFmtId="2" fontId="42" fillId="20" borderId="24" xfId="0" applyNumberFormat="1" applyFont="1" applyFill="1" applyBorder="1" applyAlignment="1">
      <alignment horizontal="center" vertical="center"/>
    </xf>
    <xf numFmtId="2" fontId="42" fillId="20" borderId="14" xfId="0" applyNumberFormat="1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2" fontId="19" fillId="0" borderId="25" xfId="0" applyNumberFormat="1" applyFont="1" applyFill="1" applyBorder="1" applyAlignment="1">
      <alignment horizontal="center" vertical="center"/>
    </xf>
    <xf numFmtId="2" fontId="19" fillId="0" borderId="26" xfId="0" applyNumberFormat="1" applyFont="1" applyFill="1" applyBorder="1" applyAlignment="1">
      <alignment horizontal="center" vertical="center"/>
    </xf>
    <xf numFmtId="2" fontId="19" fillId="0" borderId="27" xfId="0" applyNumberFormat="1" applyFont="1" applyFill="1" applyBorder="1" applyAlignment="1">
      <alignment horizontal="center" vertical="center"/>
    </xf>
    <xf numFmtId="2" fontId="19" fillId="0" borderId="28" xfId="0" applyNumberFormat="1" applyFont="1" applyFill="1" applyBorder="1" applyAlignment="1">
      <alignment horizontal="center" vertical="center" wrapText="1"/>
    </xf>
    <xf numFmtId="2" fontId="19" fillId="0" borderId="29" xfId="0" applyNumberFormat="1" applyFont="1" applyFill="1" applyBorder="1" applyAlignment="1">
      <alignment horizontal="center" vertical="center" wrapText="1"/>
    </xf>
    <xf numFmtId="2" fontId="19" fillId="0" borderId="24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>
      <alignment horizontal="center" vertical="center" wrapText="1"/>
    </xf>
    <xf numFmtId="1" fontId="19" fillId="0" borderId="31" xfId="0" applyNumberFormat="1" applyFont="1" applyFill="1" applyBorder="1" applyAlignment="1">
      <alignment horizontal="center" vertical="center" wrapText="1"/>
    </xf>
    <xf numFmtId="1" fontId="19" fillId="0" borderId="32" xfId="0" applyNumberFormat="1" applyFont="1" applyFill="1" applyBorder="1" applyAlignment="1">
      <alignment horizontal="center" vertical="center" wrapText="1"/>
    </xf>
    <xf numFmtId="1" fontId="19" fillId="0" borderId="33" xfId="0" applyNumberFormat="1" applyFont="1" applyFill="1" applyBorder="1" applyAlignment="1">
      <alignment horizontal="center" vertical="center" wrapText="1"/>
    </xf>
    <xf numFmtId="1" fontId="19" fillId="0" borderId="34" xfId="0" applyNumberFormat="1" applyFont="1" applyFill="1" applyBorder="1" applyAlignment="1">
      <alignment horizontal="center" vertical="center" wrapText="1"/>
    </xf>
    <xf numFmtId="2" fontId="19" fillId="54" borderId="35" xfId="0" applyNumberFormat="1" applyFont="1" applyFill="1" applyBorder="1" applyAlignment="1">
      <alignment horizontal="center" vertical="center" wrapText="1"/>
    </xf>
    <xf numFmtId="2" fontId="42" fillId="54" borderId="36" xfId="0" applyNumberFormat="1" applyFont="1" applyFill="1" applyBorder="1" applyAlignment="1">
      <alignment horizontal="center" vertical="center" wrapText="1"/>
    </xf>
    <xf numFmtId="2" fontId="42" fillId="54" borderId="16" xfId="0" applyNumberFormat="1" applyFont="1" applyFill="1" applyBorder="1" applyAlignment="1">
      <alignment horizontal="center" vertical="center" wrapText="1"/>
    </xf>
    <xf numFmtId="2" fontId="42" fillId="54" borderId="37" xfId="0" applyNumberFormat="1" applyFont="1" applyFill="1" applyBorder="1" applyAlignment="1">
      <alignment horizontal="center" vertical="center" wrapText="1"/>
    </xf>
    <xf numFmtId="2" fontId="19" fillId="54" borderId="3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9" fillId="20" borderId="38" xfId="0" applyNumberFormat="1" applyFont="1" applyFill="1" applyBorder="1" applyAlignment="1">
      <alignment horizontal="center" vertical="center"/>
    </xf>
    <xf numFmtId="2" fontId="42" fillId="20" borderId="39" xfId="0" applyNumberFormat="1" applyFont="1" applyFill="1" applyBorder="1" applyAlignment="1">
      <alignment horizontal="center" vertical="center"/>
    </xf>
    <xf numFmtId="2" fontId="42" fillId="20" borderId="40" xfId="0" applyNumberFormat="1" applyFont="1" applyFill="1" applyBorder="1" applyAlignment="1">
      <alignment horizontal="center" vertical="center"/>
    </xf>
    <xf numFmtId="0" fontId="20" fillId="0" borderId="0" xfId="78" applyFont="1" applyFill="1" applyAlignment="1">
      <alignment/>
      <protection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1" fontId="19" fillId="0" borderId="41" xfId="0" applyNumberFormat="1" applyFont="1" applyFill="1" applyBorder="1" applyAlignment="1">
      <alignment horizontal="center" vertical="center" wrapText="1"/>
    </xf>
    <xf numFmtId="2" fontId="43" fillId="20" borderId="42" xfId="0" applyNumberFormat="1" applyFont="1" applyFill="1" applyBorder="1" applyAlignment="1">
      <alignment horizontal="center" vertical="center"/>
    </xf>
    <xf numFmtId="2" fontId="43" fillId="20" borderId="4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1" fontId="21" fillId="0" borderId="41" xfId="0" applyNumberFormat="1" applyFont="1" applyFill="1" applyBorder="1" applyAlignment="1">
      <alignment horizontal="center" vertical="center" wrapText="1"/>
    </xf>
    <xf numFmtId="1" fontId="21" fillId="0" borderId="30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1" fontId="21" fillId="0" borderId="33" xfId="0" applyNumberFormat="1" applyFont="1" applyFill="1" applyBorder="1" applyAlignment="1">
      <alignment horizontal="center" vertical="center" wrapText="1"/>
    </xf>
    <xf numFmtId="1" fontId="21" fillId="0" borderId="34" xfId="0" applyNumberFormat="1" applyFont="1" applyFill="1" applyBorder="1" applyAlignment="1">
      <alignment horizontal="center" vertical="center" wrapText="1"/>
    </xf>
    <xf numFmtId="1" fontId="21" fillId="0" borderId="44" xfId="0" applyNumberFormat="1" applyFont="1" applyFill="1" applyBorder="1" applyAlignment="1">
      <alignment horizontal="center" vertical="center" wrapText="1"/>
    </xf>
    <xf numFmtId="2" fontId="19" fillId="54" borderId="45" xfId="0" applyNumberFormat="1" applyFont="1" applyFill="1" applyBorder="1" applyAlignment="1">
      <alignment horizontal="center" vertical="center" wrapText="1"/>
    </xf>
    <xf numFmtId="2" fontId="19" fillId="54" borderId="46" xfId="0" applyNumberFormat="1" applyFont="1" applyFill="1" applyBorder="1" applyAlignment="1">
      <alignment horizontal="center" vertical="center" wrapText="1"/>
    </xf>
    <xf numFmtId="2" fontId="19" fillId="0" borderId="47" xfId="0" applyNumberFormat="1" applyFont="1" applyFill="1" applyBorder="1" applyAlignment="1">
      <alignment horizontal="center" vertical="center"/>
    </xf>
    <xf numFmtId="2" fontId="19" fillId="0" borderId="48" xfId="0" applyNumberFormat="1" applyFont="1" applyFill="1" applyBorder="1" applyAlignment="1">
      <alignment horizontal="center" vertical="center"/>
    </xf>
    <xf numFmtId="2" fontId="19" fillId="0" borderId="46" xfId="0" applyNumberFormat="1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right" vertical="center"/>
    </xf>
    <xf numFmtId="0" fontId="19" fillId="0" borderId="50" xfId="0" applyFont="1" applyFill="1" applyBorder="1" applyAlignment="1">
      <alignment horizontal="right" vertical="center"/>
    </xf>
    <xf numFmtId="0" fontId="19" fillId="0" borderId="51" xfId="0" applyFont="1" applyFill="1" applyBorder="1" applyAlignment="1">
      <alignment horizontal="right" vertical="center"/>
    </xf>
    <xf numFmtId="0" fontId="19" fillId="54" borderId="52" xfId="0" applyFont="1" applyFill="1" applyBorder="1" applyAlignment="1">
      <alignment horizontal="right" vertical="center" wrapText="1"/>
    </xf>
    <xf numFmtId="0" fontId="19" fillId="54" borderId="0" xfId="0" applyFont="1" applyFill="1" applyBorder="1" applyAlignment="1">
      <alignment horizontal="right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19" fillId="20" borderId="19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8" fillId="0" borderId="0" xfId="78" applyFont="1" applyFill="1" applyAlignment="1">
      <alignment horizontal="center" vertical="center" wrapText="1"/>
      <protection/>
    </xf>
    <xf numFmtId="0" fontId="18" fillId="0" borderId="0" xfId="78" applyFont="1" applyFill="1" applyAlignment="1">
      <alignment horizontal="center"/>
      <protection/>
    </xf>
    <xf numFmtId="2" fontId="21" fillId="0" borderId="14" xfId="0" applyNumberFormat="1" applyFont="1" applyFill="1" applyBorder="1" applyAlignment="1">
      <alignment horizontal="center" vertical="center" wrapText="1"/>
    </xf>
    <xf numFmtId="2" fontId="21" fillId="0" borderId="29" xfId="0" applyNumberFormat="1" applyFont="1" applyFill="1" applyBorder="1" applyAlignment="1">
      <alignment horizontal="center" vertical="center" wrapText="1"/>
    </xf>
    <xf numFmtId="2" fontId="19" fillId="0" borderId="55" xfId="0" applyNumberFormat="1" applyFont="1" applyFill="1" applyBorder="1" applyAlignment="1">
      <alignment horizontal="center" vertical="center" wrapText="1"/>
    </xf>
    <xf numFmtId="2" fontId="19" fillId="0" borderId="53" xfId="0" applyNumberFormat="1" applyFont="1" applyFill="1" applyBorder="1" applyAlignment="1">
      <alignment horizontal="center" vertical="center" wrapText="1"/>
    </xf>
    <xf numFmtId="2" fontId="19" fillId="0" borderId="56" xfId="0" applyNumberFormat="1" applyFont="1" applyFill="1" applyBorder="1" applyAlignment="1">
      <alignment horizontal="center" vertical="center" wrapText="1"/>
    </xf>
    <xf numFmtId="2" fontId="19" fillId="0" borderId="57" xfId="0" applyNumberFormat="1" applyFont="1" applyFill="1" applyBorder="1" applyAlignment="1">
      <alignment horizontal="center" vertical="center" wrapText="1"/>
    </xf>
    <xf numFmtId="0" fontId="44" fillId="0" borderId="0" xfId="78" applyFont="1" applyFill="1" applyAlignment="1">
      <alignment horizontal="center" vertical="center"/>
      <protection/>
    </xf>
    <xf numFmtId="0" fontId="18" fillId="0" borderId="0" xfId="78" applyFont="1" applyFill="1" applyAlignment="1">
      <alignment horizontal="center" vertical="center"/>
      <protection/>
    </xf>
    <xf numFmtId="2" fontId="21" fillId="0" borderId="53" xfId="0" applyNumberFormat="1" applyFont="1" applyFill="1" applyBorder="1" applyAlignment="1">
      <alignment horizontal="center" vertical="center" wrapText="1"/>
    </xf>
    <xf numFmtId="2" fontId="21" fillId="0" borderId="56" xfId="0" applyNumberFormat="1" applyFont="1" applyFill="1" applyBorder="1" applyAlignment="1">
      <alignment horizontal="center" vertical="center" wrapText="1"/>
    </xf>
    <xf numFmtId="0" fontId="19" fillId="54" borderId="58" xfId="0" applyFont="1" applyFill="1" applyBorder="1" applyAlignment="1">
      <alignment horizontal="right" vertical="center" wrapText="1"/>
    </xf>
    <xf numFmtId="0" fontId="19" fillId="54" borderId="48" xfId="0" applyFont="1" applyFill="1" applyBorder="1" applyAlignment="1">
      <alignment horizontal="right" vertical="center" wrapText="1"/>
    </xf>
    <xf numFmtId="0" fontId="19" fillId="0" borderId="59" xfId="0" applyFont="1" applyFill="1" applyBorder="1" applyAlignment="1">
      <alignment horizontal="right" vertical="center"/>
    </xf>
    <xf numFmtId="0" fontId="19" fillId="0" borderId="60" xfId="0" applyFont="1" applyFill="1" applyBorder="1" applyAlignment="1">
      <alignment horizontal="right" vertical="center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Įvestis" xfId="74"/>
    <cellStyle name="Linked Cell" xfId="75"/>
    <cellStyle name="Neutral" xfId="76"/>
    <cellStyle name="Neutralus" xfId="77"/>
    <cellStyle name="Normal_Sheet1" xfId="78"/>
    <cellStyle name="Note" xfId="79"/>
    <cellStyle name="Output" xfId="80"/>
    <cellStyle name="Paryškinimas 1" xfId="81"/>
    <cellStyle name="Paryškinimas 2" xfId="82"/>
    <cellStyle name="Paryškinimas 3" xfId="83"/>
    <cellStyle name="Paryškinimas 4" xfId="84"/>
    <cellStyle name="Paryškinimas 5" xfId="85"/>
    <cellStyle name="Paryškinimas 6" xfId="86"/>
    <cellStyle name="Pastaba" xfId="87"/>
    <cellStyle name="Percent" xfId="88"/>
    <cellStyle name="Skaičiavimas" xfId="89"/>
    <cellStyle name="Susietas langelis" xfId="90"/>
    <cellStyle name="Tikrinimo langelis" xfId="91"/>
    <cellStyle name="Title" xfId="92"/>
    <cellStyle name="Total" xfId="93"/>
    <cellStyle name="Warning Text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5.7109375" style="57" customWidth="1"/>
    <col min="2" max="2" width="5.7109375" style="4" customWidth="1"/>
    <col min="3" max="3" width="17.140625" style="4" customWidth="1"/>
    <col min="4" max="4" width="14.00390625" style="4" customWidth="1"/>
    <col min="5" max="5" width="9.57421875" style="6" customWidth="1"/>
    <col min="6" max="6" width="7.421875" style="6" customWidth="1"/>
    <col min="7" max="14" width="10.8515625" style="6" customWidth="1"/>
    <col min="15" max="15" width="13.8515625" style="6" customWidth="1"/>
    <col min="16" max="16" width="9.7109375" style="62" customWidth="1"/>
  </cols>
  <sheetData>
    <row r="1" spans="1:16" s="10" customFormat="1" ht="33" customHeight="1">
      <c r="A1" s="56"/>
      <c r="B1" s="9" t="s">
        <v>30</v>
      </c>
      <c r="C1" s="9"/>
      <c r="D1" s="9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62"/>
    </row>
    <row r="2" spans="1:16" s="2" customFormat="1" ht="29.25" customHeight="1">
      <c r="A2" s="56"/>
      <c r="B2" s="89" t="s">
        <v>21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63"/>
    </row>
    <row r="3" spans="1:16" s="3" customFormat="1" ht="11.25" customHeight="1">
      <c r="A3" s="56"/>
      <c r="B3" s="97" t="s">
        <v>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64"/>
    </row>
    <row r="4" spans="1:16" s="2" customFormat="1" ht="14.25" customHeight="1">
      <c r="A4" s="56"/>
      <c r="B4" s="90" t="s">
        <v>4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63"/>
    </row>
    <row r="5" spans="1:16" s="2" customFormat="1" ht="15" customHeight="1">
      <c r="A5" s="56"/>
      <c r="B5" s="55" t="s">
        <v>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7"/>
      <c r="P5" s="63"/>
    </row>
    <row r="6" spans="1:16" s="2" customFormat="1" ht="15.75" customHeight="1">
      <c r="A6" s="56"/>
      <c r="B6" s="98" t="s">
        <v>40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63"/>
    </row>
    <row r="7" spans="1:16" s="2" customFormat="1" ht="16.5" customHeight="1" thickBot="1">
      <c r="A7" s="5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3"/>
    </row>
    <row r="8" spans="1:16" s="20" customFormat="1" ht="30.75" customHeight="1" thickBot="1">
      <c r="A8" s="56"/>
      <c r="B8" s="86" t="s">
        <v>16</v>
      </c>
      <c r="C8" s="84" t="s">
        <v>6</v>
      </c>
      <c r="D8" s="84" t="s">
        <v>17</v>
      </c>
      <c r="E8" s="99" t="s">
        <v>33</v>
      </c>
      <c r="F8" s="100"/>
      <c r="G8" s="74" t="s">
        <v>31</v>
      </c>
      <c r="H8" s="74"/>
      <c r="I8" s="74"/>
      <c r="J8" s="74"/>
      <c r="K8" s="74"/>
      <c r="L8" s="74"/>
      <c r="M8" s="75"/>
      <c r="N8" s="75"/>
      <c r="O8" s="76"/>
      <c r="P8" s="63" t="s">
        <v>23</v>
      </c>
    </row>
    <row r="9" spans="1:16" s="20" customFormat="1" ht="26.25" customHeight="1">
      <c r="A9" s="56"/>
      <c r="B9" s="87"/>
      <c r="C9" s="85"/>
      <c r="D9" s="85"/>
      <c r="E9" s="91" t="s">
        <v>8</v>
      </c>
      <c r="F9" s="92" t="s">
        <v>7</v>
      </c>
      <c r="G9" s="93" t="s">
        <v>34</v>
      </c>
      <c r="H9" s="94"/>
      <c r="I9" s="95"/>
      <c r="J9" s="96" t="s">
        <v>22</v>
      </c>
      <c r="K9" s="94"/>
      <c r="L9" s="95"/>
      <c r="M9" s="96" t="s">
        <v>9</v>
      </c>
      <c r="N9" s="94"/>
      <c r="O9" s="95"/>
      <c r="P9" s="63"/>
    </row>
    <row r="10" spans="1:16" s="20" customFormat="1" ht="26.25" customHeight="1">
      <c r="A10" s="56"/>
      <c r="B10" s="88"/>
      <c r="C10" s="85"/>
      <c r="D10" s="85"/>
      <c r="E10" s="91"/>
      <c r="F10" s="92"/>
      <c r="G10" s="37" t="s">
        <v>1</v>
      </c>
      <c r="H10" s="12" t="s">
        <v>2</v>
      </c>
      <c r="I10" s="38" t="s">
        <v>0</v>
      </c>
      <c r="J10" s="39" t="s">
        <v>1</v>
      </c>
      <c r="K10" s="12" t="s">
        <v>2</v>
      </c>
      <c r="L10" s="38" t="s">
        <v>0</v>
      </c>
      <c r="M10" s="39" t="s">
        <v>1</v>
      </c>
      <c r="N10" s="12" t="s">
        <v>2</v>
      </c>
      <c r="O10" s="38" t="s">
        <v>0</v>
      </c>
      <c r="P10" s="63"/>
    </row>
    <row r="11" spans="1:16" s="61" customFormat="1" ht="11.25" customHeight="1" thickBot="1">
      <c r="A11" s="56"/>
      <c r="B11" s="65">
        <v>1</v>
      </c>
      <c r="C11" s="66">
        <v>2</v>
      </c>
      <c r="D11" s="66">
        <v>3</v>
      </c>
      <c r="E11" s="66">
        <v>4</v>
      </c>
      <c r="F11" s="67">
        <v>5</v>
      </c>
      <c r="G11" s="68">
        <v>6</v>
      </c>
      <c r="H11" s="69">
        <v>7</v>
      </c>
      <c r="I11" s="70">
        <v>8</v>
      </c>
      <c r="J11" s="71">
        <v>9</v>
      </c>
      <c r="K11" s="69">
        <v>10</v>
      </c>
      <c r="L11" s="70">
        <v>11</v>
      </c>
      <c r="M11" s="71">
        <v>12</v>
      </c>
      <c r="N11" s="69">
        <v>13</v>
      </c>
      <c r="O11" s="70">
        <v>14</v>
      </c>
      <c r="P11" s="63"/>
    </row>
    <row r="12" spans="1:16" s="20" customFormat="1" ht="26.25" customHeight="1">
      <c r="A12" s="56"/>
      <c r="B12" s="80" t="s">
        <v>12</v>
      </c>
      <c r="C12" s="81"/>
      <c r="D12" s="81"/>
      <c r="E12" s="14">
        <v>5000</v>
      </c>
      <c r="F12" s="45"/>
      <c r="G12" s="46">
        <f>M12-J12</f>
        <v>90000</v>
      </c>
      <c r="H12" s="47">
        <f>ROUND((G12*0.21),2)</f>
        <v>18900</v>
      </c>
      <c r="I12" s="48">
        <f>G12+H12</f>
        <v>108900</v>
      </c>
      <c r="J12" s="49">
        <v>10000</v>
      </c>
      <c r="K12" s="47">
        <f>ROUND((J12*0.21),2)</f>
        <v>2100</v>
      </c>
      <c r="L12" s="48">
        <f>J12+K12</f>
        <v>12100</v>
      </c>
      <c r="M12" s="49">
        <v>100000</v>
      </c>
      <c r="N12" s="47">
        <f>ROUND((M12*0.21),2)</f>
        <v>21000</v>
      </c>
      <c r="O12" s="48">
        <f>M12+N12</f>
        <v>121000</v>
      </c>
      <c r="P12" s="63"/>
    </row>
    <row r="13" spans="1:16" s="20" customFormat="1" ht="16.5" customHeight="1">
      <c r="A13" s="56"/>
      <c r="B13" s="82" t="s">
        <v>20</v>
      </c>
      <c r="C13" s="83"/>
      <c r="D13" s="83"/>
      <c r="E13" s="14"/>
      <c r="F13" s="15"/>
      <c r="G13" s="16"/>
      <c r="H13" s="17"/>
      <c r="I13" s="18"/>
      <c r="J13" s="19"/>
      <c r="K13" s="17"/>
      <c r="L13" s="18"/>
      <c r="M13" s="19"/>
      <c r="N13" s="17"/>
      <c r="O13" s="18"/>
      <c r="P13" s="63"/>
    </row>
    <row r="14" spans="1:16" s="20" customFormat="1" ht="17.25" customHeight="1">
      <c r="A14" s="56"/>
      <c r="B14" s="21">
        <v>1</v>
      </c>
      <c r="C14" s="22" t="s">
        <v>14</v>
      </c>
      <c r="D14" s="22" t="s">
        <v>18</v>
      </c>
      <c r="E14" s="23"/>
      <c r="F14" s="24">
        <v>50</v>
      </c>
      <c r="G14" s="25">
        <f aca="true" t="shared" si="0" ref="G14:G22">ROUND(($G$12/$E$12*F14),2)</f>
        <v>900</v>
      </c>
      <c r="H14" s="26">
        <f>ROUND((G14*0.21),2)</f>
        <v>189</v>
      </c>
      <c r="I14" s="59">
        <f>G14+H14</f>
        <v>1089</v>
      </c>
      <c r="J14" s="27">
        <v>500</v>
      </c>
      <c r="K14" s="26">
        <f>ROUND((J14*0.21),2)</f>
        <v>105</v>
      </c>
      <c r="L14" s="59">
        <f>J14+K14</f>
        <v>605</v>
      </c>
      <c r="M14" s="25">
        <f>G14+J14</f>
        <v>1400</v>
      </c>
      <c r="N14" s="26">
        <f>ROUND((M14*0.21),2)</f>
        <v>294</v>
      </c>
      <c r="O14" s="59">
        <f>M14+N14</f>
        <v>1694</v>
      </c>
      <c r="P14" s="63" t="s">
        <v>26</v>
      </c>
    </row>
    <row r="15" spans="1:16" s="20" customFormat="1" ht="17.25" customHeight="1">
      <c r="A15" s="56"/>
      <c r="B15" s="28">
        <v>2</v>
      </c>
      <c r="C15" s="29" t="s">
        <v>15</v>
      </c>
      <c r="D15" s="13" t="s">
        <v>19</v>
      </c>
      <c r="E15" s="23"/>
      <c r="F15" s="30">
        <v>100</v>
      </c>
      <c r="G15" s="31">
        <f t="shared" si="0"/>
        <v>1800</v>
      </c>
      <c r="H15" s="32">
        <f>ROUND((G15*0.21),2)</f>
        <v>378</v>
      </c>
      <c r="I15" s="59">
        <f aca="true" t="shared" si="1" ref="I15:I22">G15+H15</f>
        <v>2178</v>
      </c>
      <c r="J15" s="27">
        <v>1000</v>
      </c>
      <c r="K15" s="32">
        <f>ROUND((J15*0.21),2)</f>
        <v>210</v>
      </c>
      <c r="L15" s="59">
        <f aca="true" t="shared" si="2" ref="L15:L21">J15+K15</f>
        <v>1210</v>
      </c>
      <c r="M15" s="31">
        <f>G15+J15</f>
        <v>2800</v>
      </c>
      <c r="N15" s="32">
        <f>ROUND((M15*0.21),2)</f>
        <v>588</v>
      </c>
      <c r="O15" s="59">
        <f aca="true" t="shared" si="3" ref="O15:O22">M15+N15</f>
        <v>3388</v>
      </c>
      <c r="P15" s="63" t="s">
        <v>27</v>
      </c>
    </row>
    <row r="16" spans="1:16" s="20" customFormat="1" ht="17.25" customHeight="1">
      <c r="A16" s="56"/>
      <c r="B16" s="28">
        <v>3</v>
      </c>
      <c r="C16" s="33" t="s">
        <v>38</v>
      </c>
      <c r="D16" s="22" t="s">
        <v>37</v>
      </c>
      <c r="E16" s="23"/>
      <c r="F16" s="30">
        <v>40</v>
      </c>
      <c r="G16" s="31">
        <f t="shared" si="0"/>
        <v>720</v>
      </c>
      <c r="H16" s="32">
        <f aca="true" t="shared" si="4" ref="H16:H22">ROUND((G16*0.21),2)</f>
        <v>151.2</v>
      </c>
      <c r="I16" s="59">
        <f t="shared" si="1"/>
        <v>871.2</v>
      </c>
      <c r="J16" s="27">
        <v>400</v>
      </c>
      <c r="K16" s="32">
        <f aca="true" t="shared" si="5" ref="K16:K21">ROUND((J16*0.21),2)</f>
        <v>84</v>
      </c>
      <c r="L16" s="59">
        <f t="shared" si="2"/>
        <v>484</v>
      </c>
      <c r="M16" s="31">
        <f aca="true" t="shared" si="6" ref="M16:M21">G16+J16</f>
        <v>1120</v>
      </c>
      <c r="N16" s="32">
        <f aca="true" t="shared" si="7" ref="N16:N21">ROUND((M16*0.21),2)</f>
        <v>235.2</v>
      </c>
      <c r="O16" s="59">
        <f t="shared" si="3"/>
        <v>1355.2</v>
      </c>
      <c r="P16" s="63" t="s">
        <v>26</v>
      </c>
    </row>
    <row r="17" spans="1:16" s="20" customFormat="1" ht="17.25" customHeight="1">
      <c r="A17" s="56"/>
      <c r="B17" s="28" t="s">
        <v>10</v>
      </c>
      <c r="C17" s="33" t="s">
        <v>10</v>
      </c>
      <c r="D17" s="29" t="s">
        <v>10</v>
      </c>
      <c r="E17" s="23"/>
      <c r="F17" s="30"/>
      <c r="G17" s="31">
        <f t="shared" si="0"/>
        <v>0</v>
      </c>
      <c r="H17" s="32">
        <f t="shared" si="4"/>
        <v>0</v>
      </c>
      <c r="I17" s="59">
        <f t="shared" si="1"/>
        <v>0</v>
      </c>
      <c r="J17" s="27">
        <v>0</v>
      </c>
      <c r="K17" s="32">
        <f t="shared" si="5"/>
        <v>0</v>
      </c>
      <c r="L17" s="59">
        <f t="shared" si="2"/>
        <v>0</v>
      </c>
      <c r="M17" s="31">
        <f t="shared" si="6"/>
        <v>0</v>
      </c>
      <c r="N17" s="32">
        <f t="shared" si="7"/>
        <v>0</v>
      </c>
      <c r="O17" s="59">
        <f t="shared" si="3"/>
        <v>0</v>
      </c>
      <c r="P17" s="63"/>
    </row>
    <row r="18" spans="1:16" s="20" customFormat="1" ht="17.25" customHeight="1">
      <c r="A18" s="56"/>
      <c r="B18" s="28" t="s">
        <v>10</v>
      </c>
      <c r="C18" s="33" t="s">
        <v>10</v>
      </c>
      <c r="D18" s="29" t="s">
        <v>10</v>
      </c>
      <c r="E18" s="23"/>
      <c r="F18" s="30"/>
      <c r="G18" s="31">
        <f t="shared" si="0"/>
        <v>0</v>
      </c>
      <c r="H18" s="32">
        <f t="shared" si="4"/>
        <v>0</v>
      </c>
      <c r="I18" s="59">
        <f t="shared" si="1"/>
        <v>0</v>
      </c>
      <c r="J18" s="27">
        <v>0</v>
      </c>
      <c r="K18" s="32">
        <f t="shared" si="5"/>
        <v>0</v>
      </c>
      <c r="L18" s="59">
        <f t="shared" si="2"/>
        <v>0</v>
      </c>
      <c r="M18" s="31">
        <f t="shared" si="6"/>
        <v>0</v>
      </c>
      <c r="N18" s="32">
        <f t="shared" si="7"/>
        <v>0</v>
      </c>
      <c r="O18" s="59">
        <f t="shared" si="3"/>
        <v>0</v>
      </c>
      <c r="P18" s="63"/>
    </row>
    <row r="19" spans="1:16" s="20" customFormat="1" ht="17.25" customHeight="1">
      <c r="A19" s="56"/>
      <c r="B19" s="28" t="s">
        <v>10</v>
      </c>
      <c r="C19" s="33" t="s">
        <v>10</v>
      </c>
      <c r="D19" s="29" t="s">
        <v>10</v>
      </c>
      <c r="E19" s="23"/>
      <c r="F19" s="30"/>
      <c r="G19" s="31">
        <f t="shared" si="0"/>
        <v>0</v>
      </c>
      <c r="H19" s="32">
        <f t="shared" si="4"/>
        <v>0</v>
      </c>
      <c r="I19" s="59">
        <f t="shared" si="1"/>
        <v>0</v>
      </c>
      <c r="J19" s="27">
        <v>0</v>
      </c>
      <c r="K19" s="32">
        <f t="shared" si="5"/>
        <v>0</v>
      </c>
      <c r="L19" s="59">
        <f t="shared" si="2"/>
        <v>0</v>
      </c>
      <c r="M19" s="31">
        <f t="shared" si="6"/>
        <v>0</v>
      </c>
      <c r="N19" s="32">
        <f t="shared" si="7"/>
        <v>0</v>
      </c>
      <c r="O19" s="59">
        <f t="shared" si="3"/>
        <v>0</v>
      </c>
      <c r="P19" s="63"/>
    </row>
    <row r="20" spans="1:16" s="20" customFormat="1" ht="17.25" customHeight="1">
      <c r="A20" s="56"/>
      <c r="B20" s="28" t="s">
        <v>10</v>
      </c>
      <c r="C20" s="33" t="s">
        <v>10</v>
      </c>
      <c r="D20" s="29" t="s">
        <v>10</v>
      </c>
      <c r="E20" s="23"/>
      <c r="F20" s="30"/>
      <c r="G20" s="31">
        <f t="shared" si="0"/>
        <v>0</v>
      </c>
      <c r="H20" s="32">
        <f t="shared" si="4"/>
        <v>0</v>
      </c>
      <c r="I20" s="59">
        <f t="shared" si="1"/>
        <v>0</v>
      </c>
      <c r="J20" s="27">
        <v>0</v>
      </c>
      <c r="K20" s="32">
        <f t="shared" si="5"/>
        <v>0</v>
      </c>
      <c r="L20" s="59">
        <f t="shared" si="2"/>
        <v>0</v>
      </c>
      <c r="M20" s="31">
        <f t="shared" si="6"/>
        <v>0</v>
      </c>
      <c r="N20" s="32">
        <f t="shared" si="7"/>
        <v>0</v>
      </c>
      <c r="O20" s="59">
        <f t="shared" si="3"/>
        <v>0</v>
      </c>
      <c r="P20" s="63"/>
    </row>
    <row r="21" spans="1:16" s="20" customFormat="1" ht="17.25" customHeight="1">
      <c r="A21" s="56"/>
      <c r="B21" s="28" t="s">
        <v>10</v>
      </c>
      <c r="C21" s="33" t="s">
        <v>10</v>
      </c>
      <c r="D21" s="29" t="s">
        <v>10</v>
      </c>
      <c r="E21" s="23"/>
      <c r="F21" s="30"/>
      <c r="G21" s="31">
        <f t="shared" si="0"/>
        <v>0</v>
      </c>
      <c r="H21" s="32">
        <f t="shared" si="4"/>
        <v>0</v>
      </c>
      <c r="I21" s="59">
        <f t="shared" si="1"/>
        <v>0</v>
      </c>
      <c r="J21" s="27">
        <v>0</v>
      </c>
      <c r="K21" s="32">
        <f t="shared" si="5"/>
        <v>0</v>
      </c>
      <c r="L21" s="59">
        <f t="shared" si="2"/>
        <v>0</v>
      </c>
      <c r="M21" s="31">
        <f t="shared" si="6"/>
        <v>0</v>
      </c>
      <c r="N21" s="32">
        <f t="shared" si="7"/>
        <v>0</v>
      </c>
      <c r="O21" s="59">
        <f t="shared" si="3"/>
        <v>0</v>
      </c>
      <c r="P21" s="63"/>
    </row>
    <row r="22" spans="1:16" s="20" customFormat="1" ht="17.25" customHeight="1" thickBot="1">
      <c r="A22" s="56"/>
      <c r="B22" s="28" t="s">
        <v>10</v>
      </c>
      <c r="C22" s="33" t="s">
        <v>11</v>
      </c>
      <c r="D22" s="13" t="s">
        <v>36</v>
      </c>
      <c r="E22" s="23"/>
      <c r="F22" s="52">
        <f>E12-F14-F15-F16-F17-F18-F19-F20-F21</f>
        <v>4810</v>
      </c>
      <c r="G22" s="53">
        <f t="shared" si="0"/>
        <v>86580</v>
      </c>
      <c r="H22" s="54">
        <f t="shared" si="4"/>
        <v>18181.8</v>
      </c>
      <c r="I22" s="59">
        <f t="shared" si="1"/>
        <v>104761.8</v>
      </c>
      <c r="J22" s="53">
        <f>J12-J14-J15-J16-J17-J18-J19-J20-J21</f>
        <v>8100</v>
      </c>
      <c r="K22" s="54">
        <f>ROUND((J22*0.21),2)</f>
        <v>1701</v>
      </c>
      <c r="L22" s="60">
        <f>J22+K22</f>
        <v>9801</v>
      </c>
      <c r="M22" s="53">
        <f>M12-M14-M15-M16-M17-M18-M19-M20-M21</f>
        <v>94680</v>
      </c>
      <c r="N22" s="54">
        <f>ROUND((M22*0.21),2)</f>
        <v>19882.8</v>
      </c>
      <c r="O22" s="59">
        <f t="shared" si="3"/>
        <v>114562.8</v>
      </c>
      <c r="P22" s="63" t="s">
        <v>28</v>
      </c>
    </row>
    <row r="23" spans="1:16" s="20" customFormat="1" ht="26.25" customHeight="1" thickBot="1">
      <c r="A23" s="56"/>
      <c r="B23" s="77" t="s">
        <v>13</v>
      </c>
      <c r="C23" s="78"/>
      <c r="D23" s="78"/>
      <c r="E23" s="79"/>
      <c r="F23" s="36">
        <f>SUM(F12:F22)</f>
        <v>5000</v>
      </c>
      <c r="G23" s="34">
        <f aca="true" t="shared" si="8" ref="G23:O23">SUM(G14:G22)</f>
        <v>90000</v>
      </c>
      <c r="H23" s="35">
        <f t="shared" si="8"/>
        <v>18900</v>
      </c>
      <c r="I23" s="36">
        <f t="shared" si="8"/>
        <v>108900</v>
      </c>
      <c r="J23" s="34">
        <f t="shared" si="8"/>
        <v>10000</v>
      </c>
      <c r="K23" s="35">
        <f t="shared" si="8"/>
        <v>2100</v>
      </c>
      <c r="L23" s="36">
        <f t="shared" si="8"/>
        <v>12100</v>
      </c>
      <c r="M23" s="34">
        <f t="shared" si="8"/>
        <v>100000</v>
      </c>
      <c r="N23" s="35">
        <f t="shared" si="8"/>
        <v>21000</v>
      </c>
      <c r="O23" s="36">
        <f t="shared" si="8"/>
        <v>121000</v>
      </c>
      <c r="P23" s="63"/>
    </row>
    <row r="24" spans="1:16" s="1" customFormat="1" ht="13.5" customHeight="1">
      <c r="A24" s="56"/>
      <c r="B24" s="5"/>
      <c r="C24" s="5"/>
      <c r="D24" s="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62"/>
    </row>
    <row r="25" spans="1:3" ht="12.75">
      <c r="A25" s="56"/>
      <c r="C25" s="50" t="s">
        <v>39</v>
      </c>
    </row>
    <row r="26" ht="12.75">
      <c r="C26" s="50"/>
    </row>
    <row r="27" ht="12.75">
      <c r="C27" s="51"/>
    </row>
    <row r="28" ht="12.75">
      <c r="C28" s="50"/>
    </row>
  </sheetData>
  <sheetProtection/>
  <mergeCells count="17">
    <mergeCell ref="B2:O2"/>
    <mergeCell ref="B4:O4"/>
    <mergeCell ref="E9:E10"/>
    <mergeCell ref="F9:F10"/>
    <mergeCell ref="G9:I9"/>
    <mergeCell ref="J9:L9"/>
    <mergeCell ref="M9:O9"/>
    <mergeCell ref="B3:O3"/>
    <mergeCell ref="B6:O6"/>
    <mergeCell ref="E8:F8"/>
    <mergeCell ref="G8:O8"/>
    <mergeCell ref="B23:E23"/>
    <mergeCell ref="B12:D12"/>
    <mergeCell ref="B13:D13"/>
    <mergeCell ref="C8:C10"/>
    <mergeCell ref="D8:D10"/>
    <mergeCell ref="B8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3.7109375" style="57" customWidth="1"/>
    <col min="2" max="2" width="5.7109375" style="4" customWidth="1"/>
    <col min="3" max="3" width="20.57421875" style="4" customWidth="1"/>
    <col min="4" max="4" width="14.00390625" style="4" customWidth="1"/>
    <col min="5" max="5" width="9.57421875" style="6" customWidth="1"/>
    <col min="6" max="6" width="7.421875" style="6" customWidth="1"/>
    <col min="7" max="7" width="14.28125" style="6" customWidth="1"/>
    <col min="8" max="8" width="14.57421875" style="6" customWidth="1"/>
    <col min="9" max="9" width="26.7109375" style="6" customWidth="1"/>
    <col min="10" max="10" width="9.7109375" style="62" customWidth="1"/>
  </cols>
  <sheetData>
    <row r="1" spans="1:10" s="10" customFormat="1" ht="33" customHeight="1">
      <c r="A1" s="56"/>
      <c r="B1" s="9" t="s">
        <v>29</v>
      </c>
      <c r="C1" s="9"/>
      <c r="D1" s="9"/>
      <c r="E1" s="11"/>
      <c r="F1" s="11"/>
      <c r="G1" s="11"/>
      <c r="H1" s="11"/>
      <c r="I1" s="11"/>
      <c r="J1" s="62"/>
    </row>
    <row r="2" spans="1:10" s="2" customFormat="1" ht="29.25" customHeight="1">
      <c r="A2" s="56"/>
      <c r="B2" s="89" t="s">
        <v>25</v>
      </c>
      <c r="C2" s="89"/>
      <c r="D2" s="89"/>
      <c r="E2" s="89"/>
      <c r="F2" s="89"/>
      <c r="G2" s="89"/>
      <c r="H2" s="89"/>
      <c r="I2" s="89"/>
      <c r="J2" s="63"/>
    </row>
    <row r="3" spans="1:10" s="3" customFormat="1" ht="11.25" customHeight="1">
      <c r="A3" s="56"/>
      <c r="B3" s="97" t="s">
        <v>24</v>
      </c>
      <c r="C3" s="97"/>
      <c r="D3" s="97"/>
      <c r="E3" s="97"/>
      <c r="F3" s="97"/>
      <c r="G3" s="97"/>
      <c r="H3" s="97"/>
      <c r="I3" s="97"/>
      <c r="J3" s="64"/>
    </row>
    <row r="4" spans="1:10" s="2" customFormat="1" ht="14.25" customHeight="1">
      <c r="A4" s="56"/>
      <c r="B4" s="90" t="s">
        <v>4</v>
      </c>
      <c r="C4" s="90"/>
      <c r="D4" s="90"/>
      <c r="E4" s="90"/>
      <c r="F4" s="90"/>
      <c r="G4" s="90"/>
      <c r="H4" s="90"/>
      <c r="I4" s="90"/>
      <c r="J4" s="63"/>
    </row>
    <row r="5" spans="1:10" s="2" customFormat="1" ht="15" customHeight="1">
      <c r="A5" s="56"/>
      <c r="B5" s="55" t="s">
        <v>5</v>
      </c>
      <c r="C5" s="55"/>
      <c r="D5" s="55"/>
      <c r="E5" s="55"/>
      <c r="F5" s="55"/>
      <c r="G5" s="55"/>
      <c r="H5" s="55"/>
      <c r="I5" s="55"/>
      <c r="J5" s="63"/>
    </row>
    <row r="6" spans="1:10" s="2" customFormat="1" ht="20.25" customHeight="1">
      <c r="A6" s="56"/>
      <c r="B6" s="98" t="s">
        <v>40</v>
      </c>
      <c r="C6" s="98"/>
      <c r="D6" s="98"/>
      <c r="E6" s="98"/>
      <c r="F6" s="98"/>
      <c r="G6" s="98"/>
      <c r="H6" s="98"/>
      <c r="I6" s="98"/>
      <c r="J6" s="63"/>
    </row>
    <row r="7" spans="1:10" s="2" customFormat="1" ht="16.5" customHeight="1" thickBot="1">
      <c r="A7" s="56"/>
      <c r="B7" s="8"/>
      <c r="C7" s="8"/>
      <c r="D7" s="8"/>
      <c r="E7" s="8"/>
      <c r="F7" s="8"/>
      <c r="G7" s="8"/>
      <c r="H7" s="8"/>
      <c r="I7" s="8"/>
      <c r="J7" s="63"/>
    </row>
    <row r="8" spans="1:10" s="20" customFormat="1" ht="33" customHeight="1" thickBot="1">
      <c r="A8" s="56"/>
      <c r="B8" s="86" t="s">
        <v>16</v>
      </c>
      <c r="C8" s="84" t="s">
        <v>6</v>
      </c>
      <c r="D8" s="84" t="s">
        <v>17</v>
      </c>
      <c r="E8" s="99" t="s">
        <v>33</v>
      </c>
      <c r="F8" s="100"/>
      <c r="G8" s="74" t="s">
        <v>32</v>
      </c>
      <c r="H8" s="74"/>
      <c r="I8" s="74"/>
      <c r="J8" s="63" t="s">
        <v>23</v>
      </c>
    </row>
    <row r="9" spans="1:10" s="20" customFormat="1" ht="18" customHeight="1">
      <c r="A9" s="56"/>
      <c r="B9" s="87"/>
      <c r="C9" s="85"/>
      <c r="D9" s="85"/>
      <c r="E9" s="91" t="s">
        <v>8</v>
      </c>
      <c r="F9" s="92" t="s">
        <v>7</v>
      </c>
      <c r="G9" s="93" t="s">
        <v>34</v>
      </c>
      <c r="H9" s="94"/>
      <c r="I9" s="95"/>
      <c r="J9" s="63"/>
    </row>
    <row r="10" spans="1:10" s="20" customFormat="1" ht="18" customHeight="1">
      <c r="A10" s="56"/>
      <c r="B10" s="88"/>
      <c r="C10" s="85"/>
      <c r="D10" s="85"/>
      <c r="E10" s="91"/>
      <c r="F10" s="92"/>
      <c r="G10" s="37" t="s">
        <v>1</v>
      </c>
      <c r="H10" s="12" t="s">
        <v>2</v>
      </c>
      <c r="I10" s="38" t="s">
        <v>0</v>
      </c>
      <c r="J10" s="63"/>
    </row>
    <row r="11" spans="1:10" s="20" customFormat="1" ht="11.25" customHeight="1" thickBot="1">
      <c r="A11" s="56"/>
      <c r="B11" s="58">
        <v>1</v>
      </c>
      <c r="C11" s="40">
        <v>2</v>
      </c>
      <c r="D11" s="40">
        <v>3</v>
      </c>
      <c r="E11" s="40">
        <v>4</v>
      </c>
      <c r="F11" s="41">
        <v>5</v>
      </c>
      <c r="G11" s="42">
        <v>6</v>
      </c>
      <c r="H11" s="43">
        <v>7</v>
      </c>
      <c r="I11" s="44">
        <v>8</v>
      </c>
      <c r="J11" s="63"/>
    </row>
    <row r="12" spans="1:10" s="20" customFormat="1" ht="26.25" customHeight="1">
      <c r="A12" s="56"/>
      <c r="B12" s="101" t="s">
        <v>12</v>
      </c>
      <c r="C12" s="102"/>
      <c r="D12" s="102"/>
      <c r="E12" s="72">
        <v>5000</v>
      </c>
      <c r="F12" s="73"/>
      <c r="G12" s="49">
        <v>5000</v>
      </c>
      <c r="H12" s="47">
        <f>ROUND((G12*0.21),2)</f>
        <v>1050</v>
      </c>
      <c r="I12" s="48">
        <f>G12+H12</f>
        <v>6050</v>
      </c>
      <c r="J12" s="63"/>
    </row>
    <row r="13" spans="1:10" s="20" customFormat="1" ht="16.5" customHeight="1">
      <c r="A13" s="56"/>
      <c r="B13" s="82" t="s">
        <v>20</v>
      </c>
      <c r="C13" s="83"/>
      <c r="D13" s="83"/>
      <c r="E13" s="14"/>
      <c r="F13" s="15"/>
      <c r="G13" s="16"/>
      <c r="H13" s="17"/>
      <c r="I13" s="18"/>
      <c r="J13" s="63"/>
    </row>
    <row r="14" spans="1:10" s="20" customFormat="1" ht="17.25" customHeight="1">
      <c r="A14" s="56"/>
      <c r="B14" s="21">
        <v>1</v>
      </c>
      <c r="C14" s="22" t="s">
        <v>14</v>
      </c>
      <c r="D14" s="22" t="s">
        <v>18</v>
      </c>
      <c r="E14" s="23"/>
      <c r="F14" s="24">
        <v>50</v>
      </c>
      <c r="G14" s="25">
        <f aca="true" t="shared" si="0" ref="G14:G22">ROUND(($G$12/$E$12*F14),2)</f>
        <v>50</v>
      </c>
      <c r="H14" s="26">
        <f>ROUND((G14*0.21),2)</f>
        <v>10.5</v>
      </c>
      <c r="I14" s="59">
        <f>G14+H14</f>
        <v>60.5</v>
      </c>
      <c r="J14" s="63" t="s">
        <v>26</v>
      </c>
    </row>
    <row r="15" spans="1:10" s="20" customFormat="1" ht="17.25" customHeight="1">
      <c r="A15" s="56"/>
      <c r="B15" s="28">
        <v>2</v>
      </c>
      <c r="C15" s="29" t="s">
        <v>15</v>
      </c>
      <c r="D15" s="13" t="s">
        <v>19</v>
      </c>
      <c r="E15" s="23"/>
      <c r="F15" s="30">
        <v>100</v>
      </c>
      <c r="G15" s="31">
        <f t="shared" si="0"/>
        <v>100</v>
      </c>
      <c r="H15" s="32">
        <f>ROUND((G15*0.21),2)</f>
        <v>21</v>
      </c>
      <c r="I15" s="59">
        <f aca="true" t="shared" si="1" ref="I15:I22">G15+H15</f>
        <v>121</v>
      </c>
      <c r="J15" s="63" t="s">
        <v>27</v>
      </c>
    </row>
    <row r="16" spans="1:10" s="20" customFormat="1" ht="17.25" customHeight="1">
      <c r="A16" s="56"/>
      <c r="B16" s="28">
        <v>3</v>
      </c>
      <c r="C16" s="33" t="s">
        <v>38</v>
      </c>
      <c r="D16" s="22" t="s">
        <v>37</v>
      </c>
      <c r="E16" s="23"/>
      <c r="F16" s="30">
        <v>40</v>
      </c>
      <c r="G16" s="31">
        <f t="shared" si="0"/>
        <v>40</v>
      </c>
      <c r="H16" s="32">
        <f aca="true" t="shared" si="2" ref="H16:H22">ROUND((G16*0.21),2)</f>
        <v>8.4</v>
      </c>
      <c r="I16" s="59">
        <f t="shared" si="1"/>
        <v>48.4</v>
      </c>
      <c r="J16" s="63" t="s">
        <v>26</v>
      </c>
    </row>
    <row r="17" spans="1:10" s="20" customFormat="1" ht="17.25" customHeight="1">
      <c r="A17" s="56"/>
      <c r="B17" s="28" t="s">
        <v>10</v>
      </c>
      <c r="C17" s="33" t="s">
        <v>10</v>
      </c>
      <c r="D17" s="29" t="s">
        <v>10</v>
      </c>
      <c r="E17" s="23"/>
      <c r="F17" s="30"/>
      <c r="G17" s="31">
        <f t="shared" si="0"/>
        <v>0</v>
      </c>
      <c r="H17" s="32">
        <f t="shared" si="2"/>
        <v>0</v>
      </c>
      <c r="I17" s="59">
        <f t="shared" si="1"/>
        <v>0</v>
      </c>
      <c r="J17" s="63"/>
    </row>
    <row r="18" spans="1:10" s="20" customFormat="1" ht="17.25" customHeight="1">
      <c r="A18" s="56"/>
      <c r="B18" s="28" t="s">
        <v>10</v>
      </c>
      <c r="C18" s="33" t="s">
        <v>10</v>
      </c>
      <c r="D18" s="29" t="s">
        <v>10</v>
      </c>
      <c r="E18" s="23"/>
      <c r="F18" s="30"/>
      <c r="G18" s="31">
        <f t="shared" si="0"/>
        <v>0</v>
      </c>
      <c r="H18" s="32">
        <f t="shared" si="2"/>
        <v>0</v>
      </c>
      <c r="I18" s="59">
        <f t="shared" si="1"/>
        <v>0</v>
      </c>
      <c r="J18" s="63"/>
    </row>
    <row r="19" spans="1:10" s="20" customFormat="1" ht="17.25" customHeight="1">
      <c r="A19" s="56"/>
      <c r="B19" s="28" t="s">
        <v>10</v>
      </c>
      <c r="C19" s="33" t="s">
        <v>10</v>
      </c>
      <c r="D19" s="29" t="s">
        <v>10</v>
      </c>
      <c r="E19" s="23"/>
      <c r="F19" s="30"/>
      <c r="G19" s="31">
        <f t="shared" si="0"/>
        <v>0</v>
      </c>
      <c r="H19" s="32">
        <f t="shared" si="2"/>
        <v>0</v>
      </c>
      <c r="I19" s="59">
        <f t="shared" si="1"/>
        <v>0</v>
      </c>
      <c r="J19" s="63"/>
    </row>
    <row r="20" spans="1:10" s="20" customFormat="1" ht="17.25" customHeight="1">
      <c r="A20" s="56"/>
      <c r="B20" s="28" t="s">
        <v>10</v>
      </c>
      <c r="C20" s="33" t="s">
        <v>10</v>
      </c>
      <c r="D20" s="29" t="s">
        <v>10</v>
      </c>
      <c r="E20" s="23"/>
      <c r="F20" s="30"/>
      <c r="G20" s="31">
        <f t="shared" si="0"/>
        <v>0</v>
      </c>
      <c r="H20" s="32">
        <f t="shared" si="2"/>
        <v>0</v>
      </c>
      <c r="I20" s="59">
        <f t="shared" si="1"/>
        <v>0</v>
      </c>
      <c r="J20" s="63"/>
    </row>
    <row r="21" spans="1:10" s="20" customFormat="1" ht="17.25" customHeight="1">
      <c r="A21" s="56"/>
      <c r="B21" s="28" t="s">
        <v>10</v>
      </c>
      <c r="C21" s="33" t="s">
        <v>10</v>
      </c>
      <c r="D21" s="29" t="s">
        <v>10</v>
      </c>
      <c r="E21" s="23"/>
      <c r="F21" s="30"/>
      <c r="G21" s="31">
        <f t="shared" si="0"/>
        <v>0</v>
      </c>
      <c r="H21" s="32">
        <f t="shared" si="2"/>
        <v>0</v>
      </c>
      <c r="I21" s="59">
        <f t="shared" si="1"/>
        <v>0</v>
      </c>
      <c r="J21" s="63"/>
    </row>
    <row r="22" spans="1:10" s="20" customFormat="1" ht="17.25" customHeight="1" thickBot="1">
      <c r="A22" s="56"/>
      <c r="B22" s="28" t="s">
        <v>10</v>
      </c>
      <c r="C22" s="33" t="s">
        <v>11</v>
      </c>
      <c r="D22" s="13" t="s">
        <v>36</v>
      </c>
      <c r="E22" s="23"/>
      <c r="F22" s="52">
        <f>E12-F14-F15-F16-F17-F18-F19-F20-F21</f>
        <v>4810</v>
      </c>
      <c r="G22" s="53">
        <f t="shared" si="0"/>
        <v>4810</v>
      </c>
      <c r="H22" s="54">
        <f t="shared" si="2"/>
        <v>1010.1</v>
      </c>
      <c r="I22" s="59">
        <f t="shared" si="1"/>
        <v>5820.1</v>
      </c>
      <c r="J22" s="63" t="s">
        <v>28</v>
      </c>
    </row>
    <row r="23" spans="1:10" s="20" customFormat="1" ht="26.25" customHeight="1" thickBot="1">
      <c r="A23" s="56"/>
      <c r="B23" s="103" t="s">
        <v>13</v>
      </c>
      <c r="C23" s="104"/>
      <c r="D23" s="104"/>
      <c r="E23" s="79"/>
      <c r="F23" s="36">
        <f>SUM(F12:F22)</f>
        <v>5000</v>
      </c>
      <c r="G23" s="34">
        <f>SUM(G14:G22)</f>
        <v>5000</v>
      </c>
      <c r="H23" s="35">
        <f>SUM(H14:H22)</f>
        <v>1050</v>
      </c>
      <c r="I23" s="36">
        <f>SUM(I14:I22)</f>
        <v>6050</v>
      </c>
      <c r="J23" s="63"/>
    </row>
    <row r="24" spans="1:10" s="1" customFormat="1" ht="13.5" customHeight="1">
      <c r="A24" s="56"/>
      <c r="B24" s="5"/>
      <c r="C24" s="5"/>
      <c r="D24" s="5"/>
      <c r="E24" s="7"/>
      <c r="F24" s="7"/>
      <c r="G24" s="7"/>
      <c r="H24" s="7"/>
      <c r="I24" s="7"/>
      <c r="J24" s="62"/>
    </row>
    <row r="25" spans="1:3" ht="12.75">
      <c r="A25" s="56"/>
      <c r="C25" s="50" t="s">
        <v>35</v>
      </c>
    </row>
    <row r="26" ht="12.75">
      <c r="C26" s="50"/>
    </row>
    <row r="27" ht="12.75">
      <c r="C27" s="51"/>
    </row>
    <row r="28" ht="12.75">
      <c r="C28" s="50"/>
    </row>
  </sheetData>
  <sheetProtection/>
  <mergeCells count="15">
    <mergeCell ref="G9:I9"/>
    <mergeCell ref="D8:D10"/>
    <mergeCell ref="B12:D12"/>
    <mergeCell ref="B13:D13"/>
    <mergeCell ref="B23:E23"/>
    <mergeCell ref="B2:I2"/>
    <mergeCell ref="B3:I3"/>
    <mergeCell ref="B4:I4"/>
    <mergeCell ref="B6:I6"/>
    <mergeCell ref="B8:B10"/>
    <mergeCell ref="C8:C10"/>
    <mergeCell ref="E8:F8"/>
    <mergeCell ref="G8:I8"/>
    <mergeCell ref="F9:F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5.7109375" style="57" customWidth="1"/>
    <col min="2" max="2" width="5.7109375" style="4" customWidth="1"/>
    <col min="3" max="3" width="17.140625" style="4" customWidth="1"/>
    <col min="4" max="4" width="14.00390625" style="4" customWidth="1"/>
    <col min="5" max="5" width="9.57421875" style="6" customWidth="1"/>
    <col min="6" max="6" width="7.421875" style="6" customWidth="1"/>
    <col min="7" max="14" width="10.8515625" style="6" customWidth="1"/>
    <col min="15" max="15" width="13.8515625" style="6" customWidth="1"/>
    <col min="16" max="16" width="9.7109375" style="62" customWidth="1"/>
  </cols>
  <sheetData>
    <row r="1" spans="1:16" s="10" customFormat="1" ht="33" customHeight="1">
      <c r="A1" s="56"/>
      <c r="B1" s="9" t="s">
        <v>30</v>
      </c>
      <c r="C1" s="9"/>
      <c r="D1" s="9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62"/>
    </row>
    <row r="2" spans="1:16" s="2" customFormat="1" ht="29.25" customHeight="1">
      <c r="A2" s="56"/>
      <c r="B2" s="89" t="s">
        <v>21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63"/>
    </row>
    <row r="3" spans="1:16" s="3" customFormat="1" ht="11.25" customHeight="1">
      <c r="A3" s="56"/>
      <c r="B3" s="97" t="s">
        <v>41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64"/>
    </row>
    <row r="4" spans="1:16" s="2" customFormat="1" ht="14.25" customHeight="1">
      <c r="A4" s="56"/>
      <c r="B4" s="90" t="s">
        <v>4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63"/>
    </row>
    <row r="5" spans="1:16" s="2" customFormat="1" ht="15" customHeight="1">
      <c r="A5" s="56"/>
      <c r="B5" s="55" t="s">
        <v>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7"/>
      <c r="P5" s="63"/>
    </row>
    <row r="6" spans="1:16" s="2" customFormat="1" ht="15.75" customHeight="1">
      <c r="A6" s="56"/>
      <c r="B6" s="98" t="s">
        <v>40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63"/>
    </row>
    <row r="7" spans="1:16" s="2" customFormat="1" ht="16.5" customHeight="1" thickBot="1">
      <c r="A7" s="5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3"/>
    </row>
    <row r="8" spans="1:16" s="20" customFormat="1" ht="30.75" customHeight="1" thickBot="1">
      <c r="A8" s="56"/>
      <c r="B8" s="86" t="s">
        <v>16</v>
      </c>
      <c r="C8" s="84" t="s">
        <v>6</v>
      </c>
      <c r="D8" s="84" t="s">
        <v>17</v>
      </c>
      <c r="E8" s="99" t="s">
        <v>33</v>
      </c>
      <c r="F8" s="100"/>
      <c r="G8" s="74" t="s">
        <v>31</v>
      </c>
      <c r="H8" s="74"/>
      <c r="I8" s="74"/>
      <c r="J8" s="74"/>
      <c r="K8" s="74"/>
      <c r="L8" s="74"/>
      <c r="M8" s="75"/>
      <c r="N8" s="75"/>
      <c r="O8" s="76"/>
      <c r="P8" s="63" t="s">
        <v>23</v>
      </c>
    </row>
    <row r="9" spans="1:16" s="20" customFormat="1" ht="26.25" customHeight="1">
      <c r="A9" s="56"/>
      <c r="B9" s="87"/>
      <c r="C9" s="85"/>
      <c r="D9" s="85"/>
      <c r="E9" s="91" t="s">
        <v>8</v>
      </c>
      <c r="F9" s="92" t="s">
        <v>7</v>
      </c>
      <c r="G9" s="93" t="s">
        <v>34</v>
      </c>
      <c r="H9" s="94"/>
      <c r="I9" s="95"/>
      <c r="J9" s="96" t="s">
        <v>22</v>
      </c>
      <c r="K9" s="94"/>
      <c r="L9" s="95"/>
      <c r="M9" s="96" t="s">
        <v>9</v>
      </c>
      <c r="N9" s="94"/>
      <c r="O9" s="95"/>
      <c r="P9" s="63"/>
    </row>
    <row r="10" spans="1:16" s="20" customFormat="1" ht="26.25" customHeight="1">
      <c r="A10" s="56"/>
      <c r="B10" s="88"/>
      <c r="C10" s="85"/>
      <c r="D10" s="85"/>
      <c r="E10" s="91"/>
      <c r="F10" s="92"/>
      <c r="G10" s="37" t="s">
        <v>1</v>
      </c>
      <c r="H10" s="12" t="s">
        <v>2</v>
      </c>
      <c r="I10" s="38" t="s">
        <v>0</v>
      </c>
      <c r="J10" s="39" t="s">
        <v>1</v>
      </c>
      <c r="K10" s="12" t="s">
        <v>2</v>
      </c>
      <c r="L10" s="38" t="s">
        <v>0</v>
      </c>
      <c r="M10" s="39" t="s">
        <v>1</v>
      </c>
      <c r="N10" s="12" t="s">
        <v>2</v>
      </c>
      <c r="O10" s="38" t="s">
        <v>0</v>
      </c>
      <c r="P10" s="63"/>
    </row>
    <row r="11" spans="1:16" s="61" customFormat="1" ht="11.25" customHeight="1" thickBot="1">
      <c r="A11" s="56"/>
      <c r="B11" s="65">
        <v>1</v>
      </c>
      <c r="C11" s="66">
        <v>2</v>
      </c>
      <c r="D11" s="66">
        <v>3</v>
      </c>
      <c r="E11" s="66">
        <v>4</v>
      </c>
      <c r="F11" s="67">
        <v>5</v>
      </c>
      <c r="G11" s="68">
        <v>6</v>
      </c>
      <c r="H11" s="69">
        <v>7</v>
      </c>
      <c r="I11" s="70">
        <v>8</v>
      </c>
      <c r="J11" s="71">
        <v>9</v>
      </c>
      <c r="K11" s="69">
        <v>10</v>
      </c>
      <c r="L11" s="70">
        <v>11</v>
      </c>
      <c r="M11" s="71">
        <v>12</v>
      </c>
      <c r="N11" s="69">
        <v>13</v>
      </c>
      <c r="O11" s="70">
        <v>14</v>
      </c>
      <c r="P11" s="63"/>
    </row>
    <row r="12" spans="1:16" s="20" customFormat="1" ht="26.25" customHeight="1">
      <c r="A12" s="56"/>
      <c r="B12" s="80" t="s">
        <v>12</v>
      </c>
      <c r="C12" s="81"/>
      <c r="D12" s="81"/>
      <c r="E12" s="14">
        <v>5000</v>
      </c>
      <c r="F12" s="45"/>
      <c r="G12" s="46">
        <f>M12-J12</f>
        <v>90000</v>
      </c>
      <c r="H12" s="47">
        <f>ROUND((G12*0.21),2)</f>
        <v>18900</v>
      </c>
      <c r="I12" s="48">
        <f>G12+H12</f>
        <v>108900</v>
      </c>
      <c r="J12" s="49">
        <v>10000</v>
      </c>
      <c r="K12" s="47">
        <f>ROUND((J12*0.21),2)</f>
        <v>2100</v>
      </c>
      <c r="L12" s="48">
        <f>J12+K12</f>
        <v>12100</v>
      </c>
      <c r="M12" s="49">
        <v>100000</v>
      </c>
      <c r="N12" s="47">
        <f>ROUND((M12*0.21),2)</f>
        <v>21000</v>
      </c>
      <c r="O12" s="48">
        <f>M12+N12</f>
        <v>121000</v>
      </c>
      <c r="P12" s="63"/>
    </row>
    <row r="13" spans="1:16" s="20" customFormat="1" ht="16.5" customHeight="1">
      <c r="A13" s="56"/>
      <c r="B13" s="82" t="s">
        <v>20</v>
      </c>
      <c r="C13" s="83"/>
      <c r="D13" s="83"/>
      <c r="E13" s="14"/>
      <c r="F13" s="15"/>
      <c r="G13" s="16"/>
      <c r="H13" s="17"/>
      <c r="I13" s="18"/>
      <c r="J13" s="19"/>
      <c r="K13" s="17"/>
      <c r="L13" s="18"/>
      <c r="M13" s="19"/>
      <c r="N13" s="17"/>
      <c r="O13" s="18"/>
      <c r="P13" s="63"/>
    </row>
    <row r="14" spans="1:16" s="20" customFormat="1" ht="17.25" customHeight="1">
      <c r="A14" s="56"/>
      <c r="B14" s="21">
        <v>1</v>
      </c>
      <c r="C14" s="22" t="s">
        <v>14</v>
      </c>
      <c r="D14" s="22" t="s">
        <v>18</v>
      </c>
      <c r="E14" s="23"/>
      <c r="F14" s="24">
        <v>50</v>
      </c>
      <c r="G14" s="25">
        <f aca="true" t="shared" si="0" ref="G14:G22">ROUND(($G$12/$E$12*F14),2)</f>
        <v>900</v>
      </c>
      <c r="H14" s="26">
        <f>ROUND((G14*0.21),2)</f>
        <v>189</v>
      </c>
      <c r="I14" s="59">
        <f>G14+H14</f>
        <v>1089</v>
      </c>
      <c r="J14" s="27">
        <v>500</v>
      </c>
      <c r="K14" s="26">
        <f>ROUND((J14*0.21),2)</f>
        <v>105</v>
      </c>
      <c r="L14" s="59">
        <f>J14+K14</f>
        <v>605</v>
      </c>
      <c r="M14" s="25">
        <f>G14+J14</f>
        <v>1400</v>
      </c>
      <c r="N14" s="26">
        <f>ROUND((M14*0.21),2)</f>
        <v>294</v>
      </c>
      <c r="O14" s="59">
        <f>M14+N14</f>
        <v>1694</v>
      </c>
      <c r="P14" s="63" t="s">
        <v>26</v>
      </c>
    </row>
    <row r="15" spans="1:16" s="20" customFormat="1" ht="17.25" customHeight="1">
      <c r="A15" s="56"/>
      <c r="B15" s="28">
        <v>2</v>
      </c>
      <c r="C15" s="29" t="s">
        <v>15</v>
      </c>
      <c r="D15" s="13" t="s">
        <v>19</v>
      </c>
      <c r="E15" s="23"/>
      <c r="F15" s="30">
        <v>100</v>
      </c>
      <c r="G15" s="31">
        <f t="shared" si="0"/>
        <v>1800</v>
      </c>
      <c r="H15" s="32">
        <f>ROUND((G15*0.21),2)</f>
        <v>378</v>
      </c>
      <c r="I15" s="59">
        <f aca="true" t="shared" si="1" ref="I15:I22">G15+H15</f>
        <v>2178</v>
      </c>
      <c r="J15" s="27">
        <v>1000</v>
      </c>
      <c r="K15" s="32">
        <f>ROUND((J15*0.21),2)</f>
        <v>210</v>
      </c>
      <c r="L15" s="59">
        <f aca="true" t="shared" si="2" ref="L15:L21">J15+K15</f>
        <v>1210</v>
      </c>
      <c r="M15" s="31">
        <f>G15+J15</f>
        <v>2800</v>
      </c>
      <c r="N15" s="32">
        <f>ROUND((M15*0.21),2)</f>
        <v>588</v>
      </c>
      <c r="O15" s="59">
        <f aca="true" t="shared" si="3" ref="O15:O22">M15+N15</f>
        <v>3388</v>
      </c>
      <c r="P15" s="63" t="s">
        <v>27</v>
      </c>
    </row>
    <row r="16" spans="1:16" s="20" customFormat="1" ht="17.25" customHeight="1">
      <c r="A16" s="56"/>
      <c r="B16" s="28">
        <v>3</v>
      </c>
      <c r="C16" s="33" t="s">
        <v>38</v>
      </c>
      <c r="D16" s="22" t="s">
        <v>37</v>
      </c>
      <c r="E16" s="23"/>
      <c r="F16" s="30">
        <v>40</v>
      </c>
      <c r="G16" s="31">
        <f t="shared" si="0"/>
        <v>720</v>
      </c>
      <c r="H16" s="32">
        <f aca="true" t="shared" si="4" ref="H16:H22">ROUND((G16*0.21),2)</f>
        <v>151.2</v>
      </c>
      <c r="I16" s="59">
        <f t="shared" si="1"/>
        <v>871.2</v>
      </c>
      <c r="J16" s="27">
        <v>400</v>
      </c>
      <c r="K16" s="32">
        <f aca="true" t="shared" si="5" ref="K16:K21">ROUND((J16*0.21),2)</f>
        <v>84</v>
      </c>
      <c r="L16" s="59">
        <f t="shared" si="2"/>
        <v>484</v>
      </c>
      <c r="M16" s="31">
        <f aca="true" t="shared" si="6" ref="M16:M21">G16+J16</f>
        <v>1120</v>
      </c>
      <c r="N16" s="32">
        <f aca="true" t="shared" si="7" ref="N16:N21">ROUND((M16*0.21),2)</f>
        <v>235.2</v>
      </c>
      <c r="O16" s="59">
        <f t="shared" si="3"/>
        <v>1355.2</v>
      </c>
      <c r="P16" s="63" t="s">
        <v>26</v>
      </c>
    </row>
    <row r="17" spans="1:16" s="20" customFormat="1" ht="17.25" customHeight="1">
      <c r="A17" s="56"/>
      <c r="B17" s="28" t="s">
        <v>10</v>
      </c>
      <c r="C17" s="33" t="s">
        <v>10</v>
      </c>
      <c r="D17" s="29" t="s">
        <v>10</v>
      </c>
      <c r="E17" s="23"/>
      <c r="F17" s="30"/>
      <c r="G17" s="31">
        <f t="shared" si="0"/>
        <v>0</v>
      </c>
      <c r="H17" s="32">
        <f t="shared" si="4"/>
        <v>0</v>
      </c>
      <c r="I17" s="59">
        <f t="shared" si="1"/>
        <v>0</v>
      </c>
      <c r="J17" s="27">
        <v>0</v>
      </c>
      <c r="K17" s="32">
        <f t="shared" si="5"/>
        <v>0</v>
      </c>
      <c r="L17" s="59">
        <f t="shared" si="2"/>
        <v>0</v>
      </c>
      <c r="M17" s="31">
        <f t="shared" si="6"/>
        <v>0</v>
      </c>
      <c r="N17" s="32">
        <f t="shared" si="7"/>
        <v>0</v>
      </c>
      <c r="O17" s="59">
        <f t="shared" si="3"/>
        <v>0</v>
      </c>
      <c r="P17" s="63"/>
    </row>
    <row r="18" spans="1:16" s="20" customFormat="1" ht="17.25" customHeight="1">
      <c r="A18" s="56"/>
      <c r="B18" s="28" t="s">
        <v>10</v>
      </c>
      <c r="C18" s="33" t="s">
        <v>10</v>
      </c>
      <c r="D18" s="29" t="s">
        <v>10</v>
      </c>
      <c r="E18" s="23"/>
      <c r="F18" s="30"/>
      <c r="G18" s="31">
        <f t="shared" si="0"/>
        <v>0</v>
      </c>
      <c r="H18" s="32">
        <f t="shared" si="4"/>
        <v>0</v>
      </c>
      <c r="I18" s="59">
        <f t="shared" si="1"/>
        <v>0</v>
      </c>
      <c r="J18" s="27">
        <v>0</v>
      </c>
      <c r="K18" s="32">
        <f t="shared" si="5"/>
        <v>0</v>
      </c>
      <c r="L18" s="59">
        <f t="shared" si="2"/>
        <v>0</v>
      </c>
      <c r="M18" s="31">
        <f t="shared" si="6"/>
        <v>0</v>
      </c>
      <c r="N18" s="32">
        <f t="shared" si="7"/>
        <v>0</v>
      </c>
      <c r="O18" s="59">
        <f t="shared" si="3"/>
        <v>0</v>
      </c>
      <c r="P18" s="63"/>
    </row>
    <row r="19" spans="1:16" s="20" customFormat="1" ht="17.25" customHeight="1">
      <c r="A19" s="56"/>
      <c r="B19" s="28" t="s">
        <v>10</v>
      </c>
      <c r="C19" s="33" t="s">
        <v>10</v>
      </c>
      <c r="D19" s="29" t="s">
        <v>10</v>
      </c>
      <c r="E19" s="23"/>
      <c r="F19" s="30"/>
      <c r="G19" s="31">
        <f t="shared" si="0"/>
        <v>0</v>
      </c>
      <c r="H19" s="32">
        <f t="shared" si="4"/>
        <v>0</v>
      </c>
      <c r="I19" s="59">
        <f t="shared" si="1"/>
        <v>0</v>
      </c>
      <c r="J19" s="27">
        <v>0</v>
      </c>
      <c r="K19" s="32">
        <f t="shared" si="5"/>
        <v>0</v>
      </c>
      <c r="L19" s="59">
        <f t="shared" si="2"/>
        <v>0</v>
      </c>
      <c r="M19" s="31">
        <f t="shared" si="6"/>
        <v>0</v>
      </c>
      <c r="N19" s="32">
        <f t="shared" si="7"/>
        <v>0</v>
      </c>
      <c r="O19" s="59">
        <f t="shared" si="3"/>
        <v>0</v>
      </c>
      <c r="P19" s="63"/>
    </row>
    <row r="20" spans="1:16" s="20" customFormat="1" ht="17.25" customHeight="1">
      <c r="A20" s="56"/>
      <c r="B20" s="28" t="s">
        <v>10</v>
      </c>
      <c r="C20" s="33" t="s">
        <v>10</v>
      </c>
      <c r="D20" s="29" t="s">
        <v>10</v>
      </c>
      <c r="E20" s="23"/>
      <c r="F20" s="30"/>
      <c r="G20" s="31">
        <f t="shared" si="0"/>
        <v>0</v>
      </c>
      <c r="H20" s="32">
        <f t="shared" si="4"/>
        <v>0</v>
      </c>
      <c r="I20" s="59">
        <f t="shared" si="1"/>
        <v>0</v>
      </c>
      <c r="J20" s="27">
        <v>0</v>
      </c>
      <c r="K20" s="32">
        <f t="shared" si="5"/>
        <v>0</v>
      </c>
      <c r="L20" s="59">
        <f t="shared" si="2"/>
        <v>0</v>
      </c>
      <c r="M20" s="31">
        <f t="shared" si="6"/>
        <v>0</v>
      </c>
      <c r="N20" s="32">
        <f t="shared" si="7"/>
        <v>0</v>
      </c>
      <c r="O20" s="59">
        <f t="shared" si="3"/>
        <v>0</v>
      </c>
      <c r="P20" s="63"/>
    </row>
    <row r="21" spans="1:16" s="20" customFormat="1" ht="17.25" customHeight="1">
      <c r="A21" s="56"/>
      <c r="B21" s="28" t="s">
        <v>10</v>
      </c>
      <c r="C21" s="33" t="s">
        <v>10</v>
      </c>
      <c r="D21" s="29" t="s">
        <v>10</v>
      </c>
      <c r="E21" s="23"/>
      <c r="F21" s="30"/>
      <c r="G21" s="31">
        <f t="shared" si="0"/>
        <v>0</v>
      </c>
      <c r="H21" s="32">
        <f t="shared" si="4"/>
        <v>0</v>
      </c>
      <c r="I21" s="59">
        <f t="shared" si="1"/>
        <v>0</v>
      </c>
      <c r="J21" s="27">
        <v>0</v>
      </c>
      <c r="K21" s="32">
        <f t="shared" si="5"/>
        <v>0</v>
      </c>
      <c r="L21" s="59">
        <f t="shared" si="2"/>
        <v>0</v>
      </c>
      <c r="M21" s="31">
        <f t="shared" si="6"/>
        <v>0</v>
      </c>
      <c r="N21" s="32">
        <f t="shared" si="7"/>
        <v>0</v>
      </c>
      <c r="O21" s="59">
        <f t="shared" si="3"/>
        <v>0</v>
      </c>
      <c r="P21" s="63"/>
    </row>
    <row r="22" spans="1:16" s="20" customFormat="1" ht="17.25" customHeight="1" thickBot="1">
      <c r="A22" s="56"/>
      <c r="B22" s="28" t="s">
        <v>10</v>
      </c>
      <c r="C22" s="33" t="s">
        <v>11</v>
      </c>
      <c r="D22" s="13" t="s">
        <v>36</v>
      </c>
      <c r="E22" s="23"/>
      <c r="F22" s="52">
        <f>E12-F14-F15-F16-F17-F18-F19-F20-F21</f>
        <v>4810</v>
      </c>
      <c r="G22" s="53">
        <f t="shared" si="0"/>
        <v>86580</v>
      </c>
      <c r="H22" s="54">
        <f t="shared" si="4"/>
        <v>18181.8</v>
      </c>
      <c r="I22" s="59">
        <f t="shared" si="1"/>
        <v>104761.8</v>
      </c>
      <c r="J22" s="53">
        <f>J12-J14-J15-J16-J17-J18-J19-J20-J21</f>
        <v>8100</v>
      </c>
      <c r="K22" s="54">
        <f>ROUND((J22*0.21),2)</f>
        <v>1701</v>
      </c>
      <c r="L22" s="60">
        <f>J22+K22</f>
        <v>9801</v>
      </c>
      <c r="M22" s="53">
        <f>M12-M14-M15-M16-M17-M18-M19-M20-M21</f>
        <v>94680</v>
      </c>
      <c r="N22" s="54">
        <f>ROUND((M22*0.21),2)</f>
        <v>19882.8</v>
      </c>
      <c r="O22" s="59">
        <f t="shared" si="3"/>
        <v>114562.8</v>
      </c>
      <c r="P22" s="63" t="s">
        <v>28</v>
      </c>
    </row>
    <row r="23" spans="1:16" s="20" customFormat="1" ht="26.25" customHeight="1" thickBot="1">
      <c r="A23" s="56"/>
      <c r="B23" s="77" t="s">
        <v>13</v>
      </c>
      <c r="C23" s="78"/>
      <c r="D23" s="78"/>
      <c r="E23" s="79"/>
      <c r="F23" s="36">
        <f>SUM(F12:F22)</f>
        <v>5000</v>
      </c>
      <c r="G23" s="34">
        <f aca="true" t="shared" si="8" ref="G23:O23">SUM(G14:G22)</f>
        <v>90000</v>
      </c>
      <c r="H23" s="35">
        <f t="shared" si="8"/>
        <v>18900</v>
      </c>
      <c r="I23" s="36">
        <f t="shared" si="8"/>
        <v>108900</v>
      </c>
      <c r="J23" s="34">
        <f t="shared" si="8"/>
        <v>10000</v>
      </c>
      <c r="K23" s="35">
        <f t="shared" si="8"/>
        <v>2100</v>
      </c>
      <c r="L23" s="36">
        <f t="shared" si="8"/>
        <v>12100</v>
      </c>
      <c r="M23" s="34">
        <f t="shared" si="8"/>
        <v>100000</v>
      </c>
      <c r="N23" s="35">
        <f t="shared" si="8"/>
        <v>21000</v>
      </c>
      <c r="O23" s="36">
        <f t="shared" si="8"/>
        <v>121000</v>
      </c>
      <c r="P23" s="63"/>
    </row>
    <row r="24" spans="1:16" s="1" customFormat="1" ht="13.5" customHeight="1">
      <c r="A24" s="56"/>
      <c r="B24" s="5"/>
      <c r="C24" s="5"/>
      <c r="D24" s="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62"/>
    </row>
    <row r="25" spans="1:3" ht="12.75">
      <c r="A25" s="56"/>
      <c r="C25" s="50" t="s">
        <v>39</v>
      </c>
    </row>
    <row r="26" ht="12.75">
      <c r="C26" s="50"/>
    </row>
    <row r="27" ht="12.75">
      <c r="C27" s="51"/>
    </row>
    <row r="28" ht="12.75">
      <c r="C28" s="50"/>
    </row>
  </sheetData>
  <sheetProtection/>
  <mergeCells count="17">
    <mergeCell ref="B23:E23"/>
    <mergeCell ref="F9:F10"/>
    <mergeCell ref="G9:I9"/>
    <mergeCell ref="J9:L9"/>
    <mergeCell ref="M9:O9"/>
    <mergeCell ref="B12:D12"/>
    <mergeCell ref="B13:D13"/>
    <mergeCell ref="B2:O2"/>
    <mergeCell ref="B3:O3"/>
    <mergeCell ref="B4:O4"/>
    <mergeCell ref="B6:O6"/>
    <mergeCell ref="B8:B10"/>
    <mergeCell ref="C8:C10"/>
    <mergeCell ref="D8:D10"/>
    <mergeCell ref="E8:F8"/>
    <mergeCell ref="G8:O8"/>
    <mergeCell ref="E9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labas</dc:creator>
  <cp:keywords/>
  <dc:description/>
  <cp:lastModifiedBy>Vartotojas</cp:lastModifiedBy>
  <cp:lastPrinted>2015-08-06T08:08:34Z</cp:lastPrinted>
  <dcterms:created xsi:type="dcterms:W3CDTF">2014-07-24T11:56:03Z</dcterms:created>
  <dcterms:modified xsi:type="dcterms:W3CDTF">2015-08-11T07:13:45Z</dcterms:modified>
  <cp:category/>
  <cp:version/>
  <cp:contentType/>
  <cp:contentStatus/>
</cp:coreProperties>
</file>