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480" windowHeight="9405" activeTab="0"/>
  </bookViews>
  <sheets>
    <sheet name="1 priedas 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<sst xmlns="http://schemas.openxmlformats.org/spreadsheetml/2006/main" count="42" uniqueCount="27">
  <si>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ASIGNAVIMAI</t>
  </si>
  <si>
    <t>Prog-</t>
  </si>
  <si>
    <t>Programos pavadinimas</t>
  </si>
  <si>
    <t>Asignavimų valdytojo pavadinimas</t>
  </si>
  <si>
    <t>Iš viso</t>
  </si>
  <si>
    <t>iš jų</t>
  </si>
  <si>
    <t>ramos</t>
  </si>
  <si>
    <t>išlaidoms</t>
  </si>
  <si>
    <t>turtui įsigyti</t>
  </si>
  <si>
    <t>kodas</t>
  </si>
  <si>
    <t>iš viso</t>
  </si>
  <si>
    <t>Miesto darnaus vystymosi programa</t>
  </si>
  <si>
    <t>Investicijų programa</t>
  </si>
  <si>
    <t>Viešųjų paslaugų teikimo programa</t>
  </si>
  <si>
    <t>Savivaldybės finansuojamų įstaigų veiklos programa</t>
  </si>
  <si>
    <t>Miesto aplinkos kokybės gerinimo programa</t>
  </si>
  <si>
    <t>Savivaldybės veiklos programa</t>
  </si>
  <si>
    <t>Valstybinių funkcijų vykdymo programa</t>
  </si>
  <si>
    <t>Savivaldybės administracijos direktoriaus rezervas</t>
  </si>
  <si>
    <t>Kūno kultūros ir sporto skyrius</t>
  </si>
  <si>
    <t>Savivaldybės administracija</t>
  </si>
  <si>
    <t>Švietimo, kultūros ir turizmo plėtros reikalų valdyba</t>
  </si>
  <si>
    <t>iš jų darbo užmokesčiui</t>
  </si>
  <si>
    <t>Kitoms savivaldybėms perduotos mokinio krepšelio lėšos</t>
  </si>
  <si>
    <t>Savivaldybės administracijos direktorius</t>
  </si>
  <si>
    <t>(eurais)</t>
  </si>
  <si>
    <t xml:space="preserve">Biudžetinių įstaigų darbuotojų, dirbančių pagal darbo sutartis, minimaliam tarnybiniam koeficientui padidinti  nuo      2015-03-01  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</si>
</sst>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[$€-2]\ ###,000_);[Red]\([$€-2]\ ###,000\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6.421875" style="0" customWidth="1"/>
    <col min="2" max="2" width="26.00390625" style="0" customWidth="1"/>
    <col min="3" max="3" width="19.57421875" style="0" customWidth="1"/>
    <col min="4" max="4" width="12.57421875" style="18" customWidth="1"/>
    <col min="5" max="5" width="13.140625" style="18" customWidth="1"/>
    <col min="6" max="6" width="11.57421875" style="18" customWidth="1"/>
    <col min="7" max="7" width="11.7109375" style="18" bestFit="1" customWidth="1"/>
  </cols>
  <sheetData>
    <row r="1" ht="12.75">
      <c r="C1" s="16">
        <v>2</v>
      </c>
    </row>
    <row r="2" ht="12.75">
      <c r="C2" s="16"/>
    </row>
    <row r="3" ht="12.75">
      <c r="C3" s="16" t="s">
        <v>0</v>
      </c>
    </row>
    <row r="5" spans="1:7" ht="12.75">
      <c r="A5" s="1" t="s">
        <v>1</v>
      </c>
      <c r="B5" s="2" t="s">
        <v>2</v>
      </c>
      <c r="C5" s="32" t="s">
        <v>3</v>
      </c>
      <c r="D5" s="21" t="s">
        <v>4</v>
      </c>
      <c r="E5" s="35" t="s">
        <v>5</v>
      </c>
      <c r="F5" s="36"/>
      <c r="G5" s="37"/>
    </row>
    <row r="6" spans="1:7" ht="12.75">
      <c r="A6" s="3" t="s">
        <v>6</v>
      </c>
      <c r="B6" s="4"/>
      <c r="C6" s="33"/>
      <c r="D6" s="22" t="s">
        <v>25</v>
      </c>
      <c r="E6" s="35" t="s">
        <v>7</v>
      </c>
      <c r="F6" s="37"/>
      <c r="G6" s="38" t="s">
        <v>8</v>
      </c>
    </row>
    <row r="7" spans="1:7" ht="25.5">
      <c r="A7" s="3" t="s">
        <v>9</v>
      </c>
      <c r="B7" s="4"/>
      <c r="C7" s="34"/>
      <c r="D7" s="23"/>
      <c r="E7" s="24" t="s">
        <v>10</v>
      </c>
      <c r="F7" s="25" t="s">
        <v>22</v>
      </c>
      <c r="G7" s="39"/>
    </row>
    <row r="8" spans="1:7" ht="12.75">
      <c r="A8" s="9">
        <v>1</v>
      </c>
      <c r="B8" s="30" t="s">
        <v>11</v>
      </c>
      <c r="C8" s="12"/>
      <c r="D8" s="26">
        <f>D9+D10</f>
        <v>1645154</v>
      </c>
      <c r="E8" s="26">
        <f>E9+E10</f>
        <v>820461</v>
      </c>
      <c r="F8" s="26">
        <f>F9+F10</f>
        <v>95981</v>
      </c>
      <c r="G8" s="26">
        <f>G9+G10</f>
        <v>824693</v>
      </c>
    </row>
    <row r="9" spans="1:7" ht="25.5">
      <c r="A9" s="10"/>
      <c r="B9" s="40"/>
      <c r="C9" s="13" t="s">
        <v>20</v>
      </c>
      <c r="D9" s="27">
        <f>1470141-6000</f>
        <v>1464141</v>
      </c>
      <c r="E9" s="27">
        <f>775487-6000</f>
        <v>769487</v>
      </c>
      <c r="F9" s="27">
        <f>95980+1</f>
        <v>95981</v>
      </c>
      <c r="G9" s="27">
        <v>694654</v>
      </c>
    </row>
    <row r="10" spans="1:7" ht="38.25">
      <c r="A10" s="10"/>
      <c r="B10" s="31"/>
      <c r="C10" s="13" t="s">
        <v>21</v>
      </c>
      <c r="D10" s="27">
        <v>181013</v>
      </c>
      <c r="E10" s="27">
        <v>50974</v>
      </c>
      <c r="F10" s="27"/>
      <c r="G10" s="27">
        <v>130039</v>
      </c>
    </row>
    <row r="11" spans="1:7" ht="12.75">
      <c r="A11" s="9">
        <v>2</v>
      </c>
      <c r="B11" s="30" t="s">
        <v>12</v>
      </c>
      <c r="C11" s="12"/>
      <c r="D11" s="26">
        <f>D12+D13+D14</f>
        <v>24167902</v>
      </c>
      <c r="E11" s="26">
        <f>E12+E13+E14</f>
        <v>4073153</v>
      </c>
      <c r="F11" s="26">
        <f>F12+F13+F14</f>
        <v>0</v>
      </c>
      <c r="G11" s="26">
        <f>G12+G13+G14</f>
        <v>20094749</v>
      </c>
    </row>
    <row r="12" spans="1:7" ht="25.5">
      <c r="A12" s="10"/>
      <c r="B12" s="40"/>
      <c r="C12" s="13" t="s">
        <v>19</v>
      </c>
      <c r="D12" s="27">
        <f>284696+288132+14600</f>
        <v>587428</v>
      </c>
      <c r="E12" s="27"/>
      <c r="F12" s="27"/>
      <c r="G12" s="27">
        <f>284696+288132+14600</f>
        <v>587428</v>
      </c>
    </row>
    <row r="13" spans="1:7" ht="25.5">
      <c r="A13" s="10"/>
      <c r="B13" s="40"/>
      <c r="C13" s="13" t="s">
        <v>20</v>
      </c>
      <c r="D13" s="27">
        <f>3124450+16548923-135832+279194+176582+230000</f>
        <v>20223317</v>
      </c>
      <c r="E13" s="27">
        <f>2803175+1100403+5407-135832+60000+240000</f>
        <v>4073153</v>
      </c>
      <c r="F13" s="27"/>
      <c r="G13" s="27">
        <f>321275+15448520-5407+279194+116582-10000</f>
        <v>16150164</v>
      </c>
    </row>
    <row r="14" spans="1:7" ht="38.25">
      <c r="A14" s="10"/>
      <c r="B14" s="31"/>
      <c r="C14" s="13" t="s">
        <v>21</v>
      </c>
      <c r="D14" s="27">
        <f>2741833+615324</f>
        <v>3357157</v>
      </c>
      <c r="E14" s="27"/>
      <c r="F14" s="27"/>
      <c r="G14" s="27">
        <f>2741833+615324</f>
        <v>3357157</v>
      </c>
    </row>
    <row r="15" spans="1:7" ht="12.75">
      <c r="A15" s="9">
        <v>3</v>
      </c>
      <c r="B15" s="30" t="s">
        <v>13</v>
      </c>
      <c r="C15" s="12"/>
      <c r="D15" s="26">
        <f>D17+D18+D16</f>
        <v>40412797</v>
      </c>
      <c r="E15" s="26">
        <f>E17+E18+E16</f>
        <v>40404108</v>
      </c>
      <c r="F15" s="26">
        <f>F17+F18+F16</f>
        <v>0</v>
      </c>
      <c r="G15" s="26">
        <f>G17+G18+G16</f>
        <v>8689</v>
      </c>
    </row>
    <row r="16" spans="1:7" ht="25.5">
      <c r="A16" s="10"/>
      <c r="B16" s="40"/>
      <c r="C16" s="19" t="s">
        <v>19</v>
      </c>
      <c r="D16" s="28">
        <v>334337</v>
      </c>
      <c r="E16" s="28">
        <v>334337</v>
      </c>
      <c r="F16" s="26"/>
      <c r="G16" s="26"/>
    </row>
    <row r="17" spans="1:7" ht="25.5">
      <c r="A17" s="10"/>
      <c r="B17" s="40"/>
      <c r="C17" s="13" t="s">
        <v>20</v>
      </c>
      <c r="D17" s="27">
        <f>39887835-863302</f>
        <v>39024533</v>
      </c>
      <c r="E17" s="27">
        <f>39879146-863302</f>
        <v>39015844</v>
      </c>
      <c r="F17" s="27"/>
      <c r="G17" s="27">
        <v>8689</v>
      </c>
    </row>
    <row r="18" spans="1:7" ht="38.25">
      <c r="A18" s="10"/>
      <c r="B18" s="31"/>
      <c r="C18" s="13" t="s">
        <v>21</v>
      </c>
      <c r="D18" s="27">
        <v>1053927</v>
      </c>
      <c r="E18" s="27">
        <v>1053927</v>
      </c>
      <c r="F18" s="27"/>
      <c r="G18" s="27"/>
    </row>
    <row r="19" spans="1:7" ht="12.75">
      <c r="A19" s="9">
        <v>4</v>
      </c>
      <c r="B19" s="30" t="s">
        <v>14</v>
      </c>
      <c r="C19" s="12"/>
      <c r="D19" s="26">
        <f>D20+D21+D22</f>
        <v>76235678</v>
      </c>
      <c r="E19" s="26">
        <f>E20+E21+E22</f>
        <v>75571811</v>
      </c>
      <c r="F19" s="26">
        <f>F20+F21+F22</f>
        <v>37971144</v>
      </c>
      <c r="G19" s="26">
        <f>G20+G21+G22</f>
        <v>663867</v>
      </c>
    </row>
    <row r="20" spans="1:7" ht="25.5">
      <c r="A20" s="10"/>
      <c r="B20" s="40"/>
      <c r="C20" s="13" t="s">
        <v>19</v>
      </c>
      <c r="D20" s="27">
        <v>7986909</v>
      </c>
      <c r="E20" s="27">
        <v>7832831</v>
      </c>
      <c r="F20" s="27">
        <v>3922614</v>
      </c>
      <c r="G20" s="27">
        <v>154078</v>
      </c>
    </row>
    <row r="21" spans="1:7" ht="25.5">
      <c r="A21" s="10"/>
      <c r="B21" s="40"/>
      <c r="C21" s="13" t="s">
        <v>20</v>
      </c>
      <c r="D21" s="27">
        <f>4128054+14500</f>
        <v>4142554</v>
      </c>
      <c r="E21" s="27">
        <f>4049277+14500</f>
        <v>4063777</v>
      </c>
      <c r="F21" s="27">
        <v>2362765</v>
      </c>
      <c r="G21" s="27">
        <v>78777</v>
      </c>
    </row>
    <row r="22" spans="1:7" ht="38.25">
      <c r="A22" s="10"/>
      <c r="B22" s="31"/>
      <c r="C22" s="13" t="s">
        <v>21</v>
      </c>
      <c r="D22" s="27">
        <v>64106215</v>
      </c>
      <c r="E22" s="27">
        <v>63675203</v>
      </c>
      <c r="F22" s="27">
        <v>31685765</v>
      </c>
      <c r="G22" s="27">
        <v>431012</v>
      </c>
    </row>
    <row r="23" spans="1:7" ht="12.75">
      <c r="A23" s="9">
        <v>5</v>
      </c>
      <c r="B23" s="30" t="s">
        <v>15</v>
      </c>
      <c r="C23" s="12"/>
      <c r="D23" s="26">
        <f>D25+D24</f>
        <v>16027175</v>
      </c>
      <c r="E23" s="26">
        <f>E25+E24</f>
        <v>13691787</v>
      </c>
      <c r="F23" s="26">
        <f>F25+F24</f>
        <v>9558</v>
      </c>
      <c r="G23" s="26">
        <f>G25+G24</f>
        <v>2335388</v>
      </c>
    </row>
    <row r="24" spans="1:7" ht="25.5" hidden="1">
      <c r="A24" s="10"/>
      <c r="B24" s="41"/>
      <c r="C24" s="13" t="s">
        <v>19</v>
      </c>
      <c r="D24" s="28"/>
      <c r="E24" s="28"/>
      <c r="F24" s="28"/>
      <c r="G24" s="26"/>
    </row>
    <row r="25" spans="1:7" ht="25.5">
      <c r="A25" s="10"/>
      <c r="B25" s="31"/>
      <c r="C25" s="13" t="s">
        <v>20</v>
      </c>
      <c r="D25" s="27">
        <f>14564158+999190+30207+663620-230000</f>
        <v>16027175</v>
      </c>
      <c r="E25" s="27">
        <f>13393948-49988-47468+30207-58532+663620-240000</f>
        <v>13691787</v>
      </c>
      <c r="F25" s="27">
        <f>13902-13902+9558</f>
        <v>9558</v>
      </c>
      <c r="G25" s="27">
        <f>1170210+999190+49988+47468+58532+10000</f>
        <v>2335388</v>
      </c>
    </row>
    <row r="26" spans="1:7" ht="12.75">
      <c r="A26" s="9">
        <v>6</v>
      </c>
      <c r="B26" s="30" t="s">
        <v>16</v>
      </c>
      <c r="C26" s="12"/>
      <c r="D26" s="26">
        <f>D27</f>
        <v>30456012</v>
      </c>
      <c r="E26" s="26">
        <f>E27</f>
        <v>20073638</v>
      </c>
      <c r="F26" s="26">
        <f>F27</f>
        <v>9767435</v>
      </c>
      <c r="G26" s="26">
        <f>G27</f>
        <v>10382374</v>
      </c>
    </row>
    <row r="27" spans="1:7" ht="25.5">
      <c r="A27" s="10"/>
      <c r="B27" s="31"/>
      <c r="C27" s="13" t="s">
        <v>20</v>
      </c>
      <c r="D27" s="27">
        <f>30284307+35873+135832</f>
        <v>30456012</v>
      </c>
      <c r="E27" s="27">
        <f>19937806+135832</f>
        <v>20073638</v>
      </c>
      <c r="F27" s="27">
        <v>9767435</v>
      </c>
      <c r="G27" s="27">
        <f>10346501+35873</f>
        <v>10382374</v>
      </c>
    </row>
    <row r="28" spans="1:7" ht="12.75">
      <c r="A28" s="9">
        <v>7</v>
      </c>
      <c r="B28" s="30" t="s">
        <v>17</v>
      </c>
      <c r="C28" s="12"/>
      <c r="D28" s="26">
        <f>D29+D30</f>
        <v>63087670</v>
      </c>
      <c r="E28" s="26">
        <f>E29+E30</f>
        <v>63083451</v>
      </c>
      <c r="F28" s="26">
        <f>F29+F30</f>
        <v>43306208</v>
      </c>
      <c r="G28" s="26">
        <f>G29+G30</f>
        <v>4219</v>
      </c>
    </row>
    <row r="29" spans="1:7" ht="25.5">
      <c r="A29" s="10"/>
      <c r="B29" s="40"/>
      <c r="C29" s="13" t="s">
        <v>20</v>
      </c>
      <c r="D29" s="27">
        <v>6999312</v>
      </c>
      <c r="E29" s="27">
        <v>6999312</v>
      </c>
      <c r="F29" s="27">
        <v>1657820</v>
      </c>
      <c r="G29" s="27"/>
    </row>
    <row r="30" spans="1:7" ht="38.25">
      <c r="A30" s="11"/>
      <c r="B30" s="31"/>
      <c r="C30" s="13" t="s">
        <v>21</v>
      </c>
      <c r="D30" s="27">
        <v>56088358</v>
      </c>
      <c r="E30" s="27">
        <v>56084139</v>
      </c>
      <c r="F30" s="27">
        <v>41648388</v>
      </c>
      <c r="G30" s="27">
        <v>4219</v>
      </c>
    </row>
    <row r="31" spans="1:7" ht="36.75" customHeight="1">
      <c r="A31" s="8"/>
      <c r="B31" s="14" t="s">
        <v>18</v>
      </c>
      <c r="C31" s="20" t="s">
        <v>20</v>
      </c>
      <c r="D31" s="26">
        <f>1570904-30207-1383093</f>
        <v>157604</v>
      </c>
      <c r="E31" s="26">
        <f>1570904-30207-1383093</f>
        <v>157604</v>
      </c>
      <c r="F31" s="27"/>
      <c r="G31" s="27"/>
    </row>
    <row r="32" spans="1:7" ht="14.25" customHeight="1" hidden="1">
      <c r="A32" s="8"/>
      <c r="B32" s="14" t="s">
        <v>23</v>
      </c>
      <c r="C32" s="20"/>
      <c r="D32" s="26"/>
      <c r="E32" s="26"/>
      <c r="F32" s="27"/>
      <c r="G32" s="27"/>
    </row>
    <row r="33" spans="1:7" ht="63.75">
      <c r="A33" s="8"/>
      <c r="B33" s="29" t="s">
        <v>26</v>
      </c>
      <c r="C33" s="20" t="s">
        <v>24</v>
      </c>
      <c r="D33" s="26">
        <v>1383093</v>
      </c>
      <c r="E33" s="26">
        <v>1383093</v>
      </c>
      <c r="F33" s="27"/>
      <c r="G33" s="27"/>
    </row>
    <row r="34" spans="1:7" ht="12.75">
      <c r="A34" s="6"/>
      <c r="B34" s="7" t="s">
        <v>4</v>
      </c>
      <c r="C34" s="5"/>
      <c r="D34" s="26">
        <f>D8+D11+D15+D19+D23+D26+D28+D31+D32+D33</f>
        <v>253573085</v>
      </c>
      <c r="E34" s="26">
        <f>E8+E11+E15+E19+E23+E26+E28+E31+E32+E33</f>
        <v>219259106</v>
      </c>
      <c r="F34" s="26">
        <f>F8+F11+F15+F19+F23+F26+F28+F31+F32+F33</f>
        <v>91150326</v>
      </c>
      <c r="G34" s="26">
        <f>G8+G11+G15+G19+G23+G26+G28+G31+G32+G33</f>
        <v>34313979</v>
      </c>
    </row>
    <row r="36" ht="12.75">
      <c r="C36" s="15"/>
    </row>
    <row r="37" ht="12.75">
      <c r="C37" s="17"/>
    </row>
  </sheetData>
  <sheetProtection/>
  <mergeCells count="11">
    <mergeCell ref="B23:B25"/>
    <mergeCell ref="B26:B27"/>
    <mergeCell ref="C5:C7"/>
    <mergeCell ref="E5:G5"/>
    <mergeCell ref="E6:F6"/>
    <mergeCell ref="G6:G7"/>
    <mergeCell ref="B28:B30"/>
    <mergeCell ref="B8:B10"/>
    <mergeCell ref="B11:B14"/>
    <mergeCell ref="B15:B18"/>
    <mergeCell ref="B19:B22"/>
  </mergeCells>
  <printOptions/>
  <pageMargins left="0.17" right="0.17" top="0.63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Liana Bubulytė</cp:lastModifiedBy>
  <cp:lastPrinted>2015-02-19T11:41:13Z</cp:lastPrinted>
  <dcterms:created xsi:type="dcterms:W3CDTF">2013-02-08T14:08:52Z</dcterms:created>
  <dcterms:modified xsi:type="dcterms:W3CDTF">2015-02-25T08:43:58Z</dcterms:modified>
  <cp:category/>
  <cp:version/>
  <cp:contentType/>
  <cp:contentStatus/>
</cp:coreProperties>
</file>