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https://kaunosvara-my.sharepoint.com/personal/eglgru_svara_lt/Documents/Desktop/Dalyvaujam konkursai/2026/02.25 Kauno savivaldybė/Pasiūlymo dokumentai/"/>
    </mc:Choice>
  </mc:AlternateContent>
  <xr:revisionPtr revIDLastSave="1" documentId="8_{F518FBC5-FD47-4F50-94DD-A04D7B43003C}" xr6:coauthVersionLast="47" xr6:coauthVersionMax="47" xr10:uidLastSave="{FEF7461A-EB35-41B4-82FF-EC7ACF50787F}"/>
  <bookViews>
    <workbookView xWindow="-120" yWindow="-120" windowWidth="29040" windowHeight="15720" firstSheet="2" activeTab="2" xr2:uid="{00000000-000D-0000-FFFF-FFFF00000000}"/>
  </bookViews>
  <sheets>
    <sheet name="Lapas1" sheetId="1" state="hidden" r:id="rId1"/>
    <sheet name="Lapas2" sheetId="2" state="hidden" r:id="rId2"/>
    <sheet name="konkursui" sheetId="3" r:id="rId3"/>
  </sheets>
  <definedNames>
    <definedName name="_xlnm.Print_Area" localSheetId="0">Lapas1!$A$1:$I$182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76" i="3" l="1"/>
  <c r="H177" i="3" s="1"/>
  <c r="G175" i="3"/>
  <c r="G174" i="3"/>
  <c r="G173" i="3"/>
  <c r="G172" i="3"/>
  <c r="G170" i="3"/>
  <c r="G169" i="3"/>
  <c r="G168" i="3"/>
  <c r="G167" i="3"/>
  <c r="G166" i="3"/>
  <c r="G165" i="3"/>
  <c r="G164" i="3"/>
  <c r="G163" i="3"/>
  <c r="G162" i="3"/>
  <c r="G161" i="3"/>
  <c r="G160" i="3"/>
  <c r="G159" i="3"/>
  <c r="G158" i="3"/>
  <c r="G157" i="3"/>
  <c r="G156" i="3"/>
  <c r="G155" i="3"/>
  <c r="G154" i="3"/>
  <c r="G153" i="3"/>
  <c r="G152" i="3"/>
  <c r="G150" i="3"/>
  <c r="G149" i="3"/>
  <c r="G148" i="3"/>
  <c r="G147" i="3"/>
  <c r="G146" i="3"/>
  <c r="G145" i="3"/>
  <c r="G143" i="3"/>
  <c r="G142" i="3"/>
  <c r="G141" i="3"/>
  <c r="G140" i="3"/>
  <c r="G139" i="3"/>
  <c r="G138" i="3"/>
  <c r="G137" i="3"/>
  <c r="G136" i="3"/>
  <c r="G135" i="3"/>
  <c r="G134" i="3"/>
  <c r="G133" i="3"/>
  <c r="G131" i="3"/>
  <c r="G130" i="3"/>
  <c r="G129" i="3"/>
  <c r="G128" i="3"/>
  <c r="G127" i="3"/>
  <c r="G126" i="3"/>
  <c r="G125" i="3"/>
  <c r="G124" i="3"/>
  <c r="G123" i="3"/>
  <c r="G122" i="3"/>
  <c r="G121" i="3"/>
  <c r="G120" i="3"/>
  <c r="G119" i="3"/>
  <c r="G118" i="3"/>
  <c r="G117" i="3"/>
  <c r="G116" i="3"/>
  <c r="G115" i="3"/>
  <c r="G114" i="3"/>
  <c r="G113" i="3"/>
  <c r="G112" i="3"/>
  <c r="G111" i="3"/>
  <c r="G110" i="3"/>
  <c r="G109" i="3"/>
  <c r="G108" i="3"/>
  <c r="G107" i="3"/>
  <c r="G106" i="3"/>
  <c r="G105" i="3"/>
  <c r="G103" i="3"/>
  <c r="G102" i="3"/>
  <c r="G101" i="3"/>
  <c r="G100" i="3"/>
  <c r="G99" i="3"/>
  <c r="G98" i="3"/>
  <c r="G97" i="3"/>
  <c r="G96" i="3"/>
  <c r="G95" i="3"/>
  <c r="G94" i="3"/>
  <c r="G93" i="3"/>
  <c r="G92" i="3"/>
  <c r="G91" i="3"/>
  <c r="G90" i="3"/>
  <c r="G89" i="3"/>
  <c r="G88" i="3"/>
  <c r="G86" i="3"/>
  <c r="G85" i="3"/>
  <c r="G84" i="3"/>
  <c r="G83" i="3"/>
  <c r="G82" i="3"/>
  <c r="G81" i="3"/>
  <c r="G80" i="3"/>
  <c r="G79" i="3"/>
  <c r="G78" i="3"/>
  <c r="G77" i="3"/>
  <c r="G76" i="3"/>
  <c r="G75" i="3"/>
  <c r="G74" i="3"/>
  <c r="G73" i="3"/>
  <c r="G72" i="3"/>
  <c r="G71" i="3"/>
  <c r="G70" i="3"/>
  <c r="G69" i="3"/>
  <c r="G68" i="3"/>
  <c r="G67" i="3"/>
  <c r="G66" i="3"/>
  <c r="G65" i="3"/>
  <c r="G64" i="3"/>
  <c r="G63" i="3"/>
  <c r="G62" i="3"/>
  <c r="G61" i="3"/>
  <c r="G60" i="3"/>
  <c r="G59" i="3"/>
  <c r="G58" i="3"/>
  <c r="G57" i="3"/>
  <c r="G56" i="3"/>
  <c r="G55" i="3"/>
  <c r="G53" i="3"/>
  <c r="G52" i="3"/>
  <c r="G51" i="3"/>
  <c r="G50" i="3"/>
  <c r="G49" i="3"/>
  <c r="G48" i="3"/>
  <c r="G47" i="3"/>
  <c r="G46" i="3"/>
  <c r="G45" i="3"/>
  <c r="G44" i="3"/>
  <c r="G43" i="3"/>
  <c r="G42" i="3"/>
  <c r="G41" i="3"/>
  <c r="G40" i="3"/>
  <c r="G39" i="3"/>
  <c r="G38" i="3"/>
  <c r="G36" i="3"/>
  <c r="G35" i="3"/>
  <c r="G34" i="3"/>
  <c r="G33" i="3"/>
  <c r="G32" i="3"/>
  <c r="G31" i="3"/>
  <c r="G30" i="3"/>
  <c r="G29" i="3"/>
  <c r="G28" i="3"/>
  <c r="G27" i="3"/>
  <c r="G26" i="3"/>
  <c r="G25" i="3"/>
  <c r="G24" i="3"/>
  <c r="G23" i="3"/>
  <c r="G22" i="3"/>
  <c r="G21" i="3"/>
  <c r="G20" i="3"/>
  <c r="G19" i="3"/>
  <c r="G18" i="3"/>
  <c r="G17" i="3"/>
  <c r="G16" i="3"/>
  <c r="G15" i="3"/>
  <c r="G38" i="2"/>
  <c r="G39" i="2"/>
  <c r="G40" i="2"/>
  <c r="G41" i="2"/>
  <c r="G42" i="2"/>
  <c r="G43" i="2"/>
  <c r="G44" i="2"/>
  <c r="G45" i="2"/>
  <c r="G46" i="2"/>
  <c r="G47" i="2"/>
  <c r="G48" i="2"/>
  <c r="G49" i="2"/>
  <c r="G50" i="2"/>
  <c r="G51" i="2"/>
  <c r="G52" i="2"/>
  <c r="G53"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8" i="2"/>
  <c r="G89" i="2"/>
  <c r="G90" i="2"/>
  <c r="G91" i="2"/>
  <c r="G92" i="2"/>
  <c r="G93" i="2"/>
  <c r="G94" i="2"/>
  <c r="G95" i="2"/>
  <c r="G96" i="2"/>
  <c r="G97" i="2"/>
  <c r="G98" i="2"/>
  <c r="G99" i="2"/>
  <c r="G100" i="2"/>
  <c r="G101" i="2"/>
  <c r="G102" i="2"/>
  <c r="G103" i="2"/>
  <c r="G105" i="2"/>
  <c r="G106" i="2"/>
  <c r="G107" i="2"/>
  <c r="G108" i="2"/>
  <c r="G109" i="2"/>
  <c r="G110" i="2"/>
  <c r="G111" i="2"/>
  <c r="G112" i="2"/>
  <c r="G113" i="2"/>
  <c r="G114" i="2"/>
  <c r="G115" i="2"/>
  <c r="G116" i="2"/>
  <c r="G117" i="2"/>
  <c r="G118" i="2"/>
  <c r="G119" i="2"/>
  <c r="G120" i="2"/>
  <c r="G121" i="2"/>
  <c r="G122" i="2"/>
  <c r="G123" i="2"/>
  <c r="G124" i="2"/>
  <c r="G125" i="2"/>
  <c r="G126" i="2"/>
  <c r="G127" i="2"/>
  <c r="G128" i="2"/>
  <c r="G129" i="2"/>
  <c r="G130" i="2"/>
  <c r="G131" i="2"/>
  <c r="G133" i="2"/>
  <c r="G134" i="2"/>
  <c r="G135" i="2"/>
  <c r="G136" i="2"/>
  <c r="G137" i="2"/>
  <c r="G138" i="2"/>
  <c r="G139" i="2"/>
  <c r="G140" i="2"/>
  <c r="G141" i="2"/>
  <c r="G142" i="2"/>
  <c r="G143" i="2"/>
  <c r="G145" i="2"/>
  <c r="G146" i="2"/>
  <c r="G147" i="2"/>
  <c r="G148" i="2"/>
  <c r="G149" i="2"/>
  <c r="G150" i="2"/>
  <c r="G152" i="2"/>
  <c r="G153" i="2"/>
  <c r="G154" i="2"/>
  <c r="G155" i="2"/>
  <c r="G156" i="2"/>
  <c r="G157" i="2"/>
  <c r="G158" i="2"/>
  <c r="G159" i="2"/>
  <c r="G160" i="2"/>
  <c r="G161" i="2"/>
  <c r="G162" i="2"/>
  <c r="G163" i="2"/>
  <c r="G164" i="2"/>
  <c r="G165" i="2"/>
  <c r="G166" i="2"/>
  <c r="G167" i="2"/>
  <c r="G168" i="2"/>
  <c r="G169" i="2"/>
  <c r="G170" i="2"/>
  <c r="G172" i="2"/>
  <c r="G173" i="2"/>
  <c r="G174" i="2"/>
  <c r="G175" i="2"/>
  <c r="G16" i="2"/>
  <c r="G17" i="2"/>
  <c r="G18" i="2"/>
  <c r="G19" i="2"/>
  <c r="G20" i="2"/>
  <c r="G21" i="2"/>
  <c r="G22" i="2"/>
  <c r="G23" i="2"/>
  <c r="G24" i="2"/>
  <c r="G25" i="2"/>
  <c r="G26" i="2"/>
  <c r="G27" i="2"/>
  <c r="G28" i="2"/>
  <c r="G29" i="2"/>
  <c r="G30" i="2"/>
  <c r="G31" i="2"/>
  <c r="G32" i="2"/>
  <c r="G33" i="2"/>
  <c r="G34" i="2"/>
  <c r="G35" i="2"/>
  <c r="G36" i="2"/>
  <c r="G15" i="2"/>
  <c r="H176" i="2"/>
  <c r="H177" i="2" s="1"/>
  <c r="G176" i="3" l="1"/>
  <c r="G177" i="3" s="1"/>
  <c r="G176" i="2"/>
  <c r="G175" i="1"/>
  <c r="G174" i="1"/>
  <c r="G173" i="1"/>
  <c r="G172" i="1"/>
  <c r="G171" i="1"/>
  <c r="G170" i="1"/>
  <c r="G169" i="1"/>
  <c r="G168" i="1"/>
  <c r="G167" i="1"/>
  <c r="G166" i="1"/>
  <c r="G165" i="1"/>
  <c r="G164" i="1"/>
  <c r="G163" i="1"/>
  <c r="G162" i="1"/>
  <c r="G161" i="1"/>
  <c r="G160" i="1"/>
  <c r="G159" i="1"/>
  <c r="G158" i="1"/>
  <c r="G157" i="1"/>
  <c r="G156" i="1"/>
  <c r="G155" i="1"/>
  <c r="G154" i="1"/>
  <c r="G153" i="1"/>
  <c r="G152" i="1"/>
  <c r="G151" i="1"/>
  <c r="G150" i="1"/>
  <c r="G149" i="1"/>
  <c r="G148" i="1"/>
  <c r="G147" i="1"/>
  <c r="G146" i="1"/>
  <c r="G145" i="1"/>
  <c r="G144" i="1"/>
  <c r="G143" i="1"/>
  <c r="G142" i="1"/>
  <c r="G141" i="1"/>
  <c r="G140" i="1"/>
  <c r="G139" i="1"/>
  <c r="G138" i="1"/>
  <c r="G137" i="1"/>
  <c r="G136" i="1"/>
  <c r="G135" i="1"/>
  <c r="G134" i="1"/>
  <c r="G133" i="1"/>
  <c r="G132" i="1"/>
  <c r="G131" i="1"/>
  <c r="G130" i="1"/>
  <c r="G129" i="1"/>
  <c r="G128" i="1"/>
  <c r="G127" i="1"/>
  <c r="G126" i="1"/>
  <c r="G125" i="1"/>
  <c r="G124" i="1"/>
  <c r="G123" i="1"/>
  <c r="G122" i="1"/>
  <c r="G121" i="1"/>
  <c r="G120" i="1"/>
  <c r="G119" i="1"/>
  <c r="G118"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77" i="2" l="1"/>
  <c r="I177" i="2" s="1"/>
  <c r="I176" i="2"/>
  <c r="G178" i="2"/>
  <c r="I178" i="2" s="1"/>
  <c r="G178" i="3"/>
  <c r="G176" i="1"/>
  <c r="G178" i="1" s="1"/>
</calcChain>
</file>

<file path=xl/sharedStrings.xml><?xml version="1.0" encoding="utf-8"?>
<sst xmlns="http://schemas.openxmlformats.org/spreadsheetml/2006/main" count="1449" uniqueCount="340">
  <si>
    <t>Eil. Nr.</t>
  </si>
  <si>
    <t>Mato vnt.</t>
  </si>
  <si>
    <t>m</t>
  </si>
  <si>
    <t>vnt.</t>
  </si>
  <si>
    <t>t</t>
  </si>
  <si>
    <t>m3</t>
  </si>
  <si>
    <t>kompl.</t>
  </si>
  <si>
    <t>kv. m</t>
  </si>
  <si>
    <t xml:space="preserve"> m</t>
  </si>
  <si>
    <r>
      <t xml:space="preserve">Vieneto įkainis Eur be PVM </t>
    </r>
    <r>
      <rPr>
        <b/>
        <sz val="11"/>
        <color rgb="FFFF0000"/>
        <rFont val="Calibri"/>
        <family val="2"/>
        <charset val="186"/>
        <scheme val="minor"/>
      </rPr>
      <t>(Pildo tiekėjas)</t>
    </r>
  </si>
  <si>
    <t>Bendra planuojama kaina, Eur be PVM</t>
  </si>
  <si>
    <t>Bendra planuojama kaina, Eur su PVM</t>
  </si>
  <si>
    <t>Bendra kaina Eur be PVM</t>
  </si>
  <si>
    <t>1. Kiemo statinių demontavimo, ardymo darbai</t>
  </si>
  <si>
    <t>1.</t>
  </si>
  <si>
    <t>2.</t>
  </si>
  <si>
    <t>3.</t>
  </si>
  <si>
    <t>4.</t>
  </si>
  <si>
    <t>5.</t>
  </si>
  <si>
    <t>7.</t>
  </si>
  <si>
    <t>6.</t>
  </si>
  <si>
    <t>8.</t>
  </si>
  <si>
    <t>9.</t>
  </si>
  <si>
    <t>10.</t>
  </si>
  <si>
    <t>11.</t>
  </si>
  <si>
    <t>12.</t>
  </si>
  <si>
    <t>13.</t>
  </si>
  <si>
    <t>14.</t>
  </si>
  <si>
    <t>15.</t>
  </si>
  <si>
    <t>16.</t>
  </si>
  <si>
    <t>17.</t>
  </si>
  <si>
    <t>18.</t>
  </si>
  <si>
    <t>19.</t>
  </si>
  <si>
    <t>20.</t>
  </si>
  <si>
    <t>21.</t>
  </si>
  <si>
    <t>22.</t>
  </si>
  <si>
    <t>Šaligatvių iš betono plytelių išardymas</t>
  </si>
  <si>
    <t xml:space="preserve">Vejos bordiūrų, sudėtų ant betono pagrindo, išardymas </t>
  </si>
  <si>
    <t>Kelio bortų, sudėtų ant betono pagrindo, išardymas</t>
  </si>
  <si>
    <t>Betono trinkelių grindinio išardymas</t>
  </si>
  <si>
    <t>Pagrindo iš betono išardymas pneumoplaktuku</t>
  </si>
  <si>
    <t xml:space="preserve">Mūrinių sienų, stulpų išardymas </t>
  </si>
  <si>
    <t>Vaikų žaidimų smėlio dėžių, pagamintų iš gelžbetoninių konstrukcijų, demontavimas, neišsaugant medžiagų</t>
  </si>
  <si>
    <t>Vaikų žaidimų įrenginių (laipynės-karstyklės) demontavimas</t>
  </si>
  <si>
    <t xml:space="preserve">Betoninių tvoros stulpų išardymas </t>
  </si>
  <si>
    <t xml:space="preserve">Pamatų blokų demontavimas, kai konstrukcijos masė iki 1,5 t </t>
  </si>
  <si>
    <t>Siūlių pjovimas diskine freza asfaltbetonio dangoje</t>
  </si>
  <si>
    <t xml:space="preserve">Asfaltbetoninės dangos iki 100 mm sluoksnio storio išardymas pneumoplaktuko pagalba </t>
  </si>
  <si>
    <t>Senų metalinių vartų ir vartelių demontavimas</t>
  </si>
  <si>
    <t>Tvoros segmentai, kurių aukštis iki 2,0 m, suvirinti iš plieninio kampuočio, kai jo užpildas - vielos tinklas, metaliniai strypai, išardymas</t>
  </si>
  <si>
    <t xml:space="preserve">Pavėsinės stogo dangos nuardymas </t>
  </si>
  <si>
    <t xml:space="preserve">Pavėsinės stogo medinių konstrukcijų išardymas </t>
  </si>
  <si>
    <t xml:space="preserve">Pavėsinės metalinių konstrukcijų (sijos, vamzdžiai) ardymas </t>
  </si>
  <si>
    <t>Monolitinių gelžbetoninių perdenginių išardymas neišsaugant medžiagų</t>
  </si>
  <si>
    <t>Metalinių grotų demontavimas, kai tvirtinimo pagrindas yra mūras</t>
  </si>
  <si>
    <t xml:space="preserve">Įėjimo laiptų aikštelėse batų valymo grotelių išardymas  </t>
  </si>
  <si>
    <t xml:space="preserve">Sporto aikštelių guminių dangų išardymas ir utilizavimas </t>
  </si>
  <si>
    <t xml:space="preserve">Statybinių šiukšlių išvežimas </t>
  </si>
  <si>
    <t>kv. m.</t>
  </si>
  <si>
    <t>2. Bendri gerbūvio darbai</t>
  </si>
  <si>
    <r>
      <t>Darbų rūšis ir aprašymas</t>
    </r>
    <r>
      <rPr>
        <sz val="11"/>
        <color rgb="FFFF0000"/>
        <rFont val="Calibri"/>
        <family val="2"/>
        <charset val="186"/>
        <scheme val="minor"/>
      </rPr>
      <t xml:space="preserve"> </t>
    </r>
    <r>
      <rPr>
        <b/>
        <u/>
        <sz val="11"/>
        <rFont val="Calibri"/>
        <family val="2"/>
        <charset val="186"/>
        <scheme val="minor"/>
      </rPr>
      <t xml:space="preserve">(įskaitant medžiagų ir darbų vertę) </t>
    </r>
    <r>
      <rPr>
        <sz val="11"/>
        <rFont val="Calibri"/>
        <family val="2"/>
        <charset val="186"/>
        <scheme val="minor"/>
      </rPr>
      <t xml:space="preserve"> </t>
    </r>
    <r>
      <rPr>
        <sz val="11"/>
        <color theme="1"/>
        <rFont val="Calibri"/>
        <family val="2"/>
        <charset val="186"/>
        <scheme val="minor"/>
      </rPr>
      <t xml:space="preserve"> </t>
    </r>
    <r>
      <rPr>
        <b/>
        <sz val="11"/>
        <color theme="1"/>
        <rFont val="Calibri"/>
        <family val="2"/>
        <charset val="186"/>
        <scheme val="minor"/>
      </rPr>
      <t xml:space="preserve">                               </t>
    </r>
  </si>
  <si>
    <t>23.</t>
  </si>
  <si>
    <t>24.</t>
  </si>
  <si>
    <t>25.</t>
  </si>
  <si>
    <t>26.</t>
  </si>
  <si>
    <t>27.</t>
  </si>
  <si>
    <t>28.</t>
  </si>
  <si>
    <t>29.</t>
  </si>
  <si>
    <t>30.</t>
  </si>
  <si>
    <t>31.</t>
  </si>
  <si>
    <t>33.</t>
  </si>
  <si>
    <t>34.</t>
  </si>
  <si>
    <t>35.</t>
  </si>
  <si>
    <t>36.</t>
  </si>
  <si>
    <t>37.</t>
  </si>
  <si>
    <t>38.</t>
  </si>
  <si>
    <t>Duobių kasimas rankiniu būdu II grupės grunte</t>
  </si>
  <si>
    <t>I-II grupės grunto kasimas ekskavatoriumi, suverčiant į sankasą</t>
  </si>
  <si>
    <t>I-II grupės grunto kasimas ekskavatoriumi, pakraunant gruntą į autosavivarčius ir išvežimas į savartyną</t>
  </si>
  <si>
    <t>Tranšėjų, iškasų ir duobių užpylimas gruntu iš sankasos ekskavatoriumi  ir darbo zonos išlyginimas</t>
  </si>
  <si>
    <t xml:space="preserve">Augalinio sluoksnio nukasimas eskavatoriumi suverčiant į sankasą  </t>
  </si>
  <si>
    <r>
      <t xml:space="preserve">Smėlio - žvyro pagrindo, pasluoksnio įrengimas </t>
    </r>
    <r>
      <rPr>
        <sz val="11"/>
        <color theme="1"/>
        <rFont val="Calibri"/>
        <family val="2"/>
        <charset val="186"/>
        <scheme val="minor"/>
      </rPr>
      <t>0-22 frakcijos</t>
    </r>
  </si>
  <si>
    <t xml:space="preserve">Vejos betono bortelių 1000x50x200 mm įrengimas ant betono pagrindo </t>
  </si>
  <si>
    <t xml:space="preserve">Vejos betono bortelių 1000x80x200 mm įrengimas ant betono pagrindo </t>
  </si>
  <si>
    <t>Vejos granito bortelių 1000x80x200 mm įrengimas ant betono pagrindo</t>
  </si>
  <si>
    <r>
      <t>Dolomitinės skaldos pasluoksnio įrengimas</t>
    </r>
    <r>
      <rPr>
        <sz val="11"/>
        <color rgb="FFFF0000"/>
        <rFont val="Calibri"/>
        <family val="2"/>
        <charset val="186"/>
        <scheme val="minor"/>
      </rPr>
      <t xml:space="preserve"> </t>
    </r>
    <r>
      <rPr>
        <sz val="11"/>
        <color theme="1"/>
        <rFont val="Calibri"/>
        <family val="2"/>
        <charset val="186"/>
        <scheme val="minor"/>
      </rPr>
      <t xml:space="preserve">0-32 frakcijos </t>
    </r>
  </si>
  <si>
    <t>Pasluoksnių tankinimas vibroplokštėmis</t>
  </si>
  <si>
    <t>Galutinis plotų planiravimas buldozeriu</t>
  </si>
  <si>
    <t>Iškasų arba pylimų paviršių planiravimas rankiniu būdu, kai gruntas II grupės</t>
  </si>
  <si>
    <r>
      <t xml:space="preserve">Vejos išlyginimas, papildant </t>
    </r>
    <r>
      <rPr>
        <sz val="11"/>
        <color theme="1"/>
        <rFont val="Calibri"/>
        <family val="2"/>
        <charset val="186"/>
        <scheme val="minor"/>
      </rPr>
      <t>10 cm augalinio gr</t>
    </r>
    <r>
      <rPr>
        <sz val="11"/>
        <rFont val="Calibri"/>
        <family val="2"/>
        <charset val="186"/>
        <scheme val="minor"/>
      </rPr>
      <t xml:space="preserve">unto sluoksniu </t>
    </r>
  </si>
  <si>
    <t>Paprastų, parterinių ir mauritaniškų gazonų užsėjimas rankiniu būdu, žolės mišinio sudėtis nurodyta specifikacijoje</t>
  </si>
  <si>
    <t>3. Drenažo ir lietaus nuotekų sistemos įrengimas</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</si>
  <si>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</si>
  <si>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</si>
  <si>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</si>
  <si>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</si>
  <si>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</si>
  <si>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</si>
  <si>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</si>
  <si>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</si>
  <si>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</si>
  <si>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</si>
  <si>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</si>
  <si>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</si>
  <si>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</si>
  <si>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</si>
  <si>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</si>
  <si>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</si>
  <si>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</si>
  <si>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</si>
  <si>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</si>
  <si>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</si>
  <si>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</si>
  <si>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</si>
  <si>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</si>
  <si>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</si>
  <si>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</si>
  <si>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</si>
  <si>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</si>
  <si>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</si>
  <si>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</si>
  <si>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</si>
  <si>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</si>
  <si>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</si>
  <si>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r>
      <t>Drenažo iš plastikinių gofruotų vamzdžių su geotekstilės filtru įrengimas, kai vamzdžių skersmuo</t>
    </r>
    <r>
      <rPr>
        <sz val="11"/>
        <color rgb="FFFF0000"/>
        <rFont val="Calibri"/>
        <family val="2"/>
        <charset val="186"/>
        <scheme val="minor"/>
      </rPr>
      <t xml:space="preserve"> </t>
    </r>
    <r>
      <rPr>
        <sz val="11"/>
        <color theme="1"/>
        <rFont val="Calibri"/>
        <family val="2"/>
        <charset val="186"/>
        <scheme val="minor"/>
      </rPr>
      <t>65/74 mm</t>
    </r>
  </si>
  <si>
    <t xml:space="preserve">Drenažo iš plastikinių gofruotų vamzdžių su geotekstiklės filtru įrengimas, kai vamzdžių skersmuo 113/126 mm </t>
  </si>
  <si>
    <t>Drenažo iš plastikinių gofruotų vamzdžių geotekstilės filtru įrengimas, kai vamzdžių skersmuo 145/160 mm</t>
  </si>
  <si>
    <t>Pakloto drenažo vamzdyno užpilimas ne mažiau 15 cm storio smulkia skaldele (neskaldyti akmenukai) 0-22 mm frakcijos</t>
  </si>
  <si>
    <t>110 mm skersmens PVC N klasės vamzdžių montavimas</t>
  </si>
  <si>
    <t>110 mm skersmens PVC fasoninių dalių montavimas</t>
  </si>
  <si>
    <t>160 mm skersmens PVC N klasės vamzdžių montavimas</t>
  </si>
  <si>
    <t>160 mm skersmens PVC fasoninių dalių montavimas</t>
  </si>
  <si>
    <t>200 mm skersmens PVC N klasės vamzdžių montavimas</t>
  </si>
  <si>
    <t>200 mm skersmens plastmasinių įmovinių fasoninių dalių montavimas</t>
  </si>
  <si>
    <t xml:space="preserve">Plastmasinių nuotekų šulinių 315 mm skersmens su ketiniu dangčiu, dugnu montavimas </t>
  </si>
  <si>
    <t xml:space="preserve">Plastmasinių nuotekų šulinių 425 mm skersmens su ketiniu dangčiu, dugnu montavimas </t>
  </si>
  <si>
    <t>G/b dugno d860 mm skersmens, 100 mm storio montavimas</t>
  </si>
  <si>
    <t xml:space="preserve">G/b šulinio žiedo d700 mm skersmens ir h1000 mm aukščio montavimas </t>
  </si>
  <si>
    <t xml:space="preserve">G/b šulinio žiedo d700 mm skersmens ir h250 mm aukščio montavimas </t>
  </si>
  <si>
    <r>
      <t>G</t>
    </r>
    <r>
      <rPr>
        <sz val="11"/>
        <color theme="1"/>
        <rFont val="Calibri"/>
        <family val="2"/>
        <charset val="186"/>
        <scheme val="minor"/>
      </rPr>
      <t>/b dugno d1180 mm skersmens, 100 mm storio montavimas</t>
    </r>
  </si>
  <si>
    <t xml:space="preserve">G/b šulinio žiedo d1000 mm skersmens ir h1000 mm aukščio su lipynėmis montavimas </t>
  </si>
  <si>
    <t xml:space="preserve">G/b šulinio žiedo d1000 mm skersmens ir h250 mm montavimas </t>
  </si>
  <si>
    <t xml:space="preserve">G/b šulinio kūginio žiedo d1000/d700 mm skersmens ir h600 mm aukščio montavimas </t>
  </si>
  <si>
    <t xml:space="preserve">G/b šulinio aukščio reguliavimo žiedo d700 mm skersmens ir h100 mm aukščio montavimas </t>
  </si>
  <si>
    <t>G/b šulinio dangčio d1180 mm skersmens su viena anga ir 100 mm storio, montavimas</t>
  </si>
  <si>
    <t>Ketaus liuko d700mm skersmens g/b šuliniui, montavimas</t>
  </si>
  <si>
    <t>Siurblinės įrengimas lietaus nuotekų persiurbimui iš g/b šulinio žiedų d1500 mm, kurios  tūris iki 3,0 m3. Šulinio viduje montuojamas slėginis vamzdynas iš nerūd. plieno, DN 50 su sklendėmis ir atbuliniu vožtuvu, panardinamas nuotekų siurblys - Q= 0,5 l/s, H=5,0 m su ketiniu dangčiu, lipynėmis, g/b dugnu</t>
  </si>
  <si>
    <t>Elektros montavimo darbai siurblinės pajungimui, su valdymo automatikos skydu, įrengimas</t>
  </si>
  <si>
    <t>Riebalų atskirtuvas (gaudyklė), g/b D1300 su visa reikalinga įranga, davikliais, lygio signalizatoriais, jungtimis, kalaus ketaus dangčiu (C250), Q-3,0l/s našumo su vėdinimo stovu:
- PVC savitakinis vamzdis montuojamas grunte D110 su apšiltinimu -4,0m
- PVC ventiliacijos kaminėlis D110-1vnt</t>
  </si>
  <si>
    <t>PVC mėginių paėmimo šulinys D425 su reikalinga įranga, atjungimo sklende D110, dugnu ir kalaus ketaus dangčiu (C250)</t>
  </si>
  <si>
    <t xml:space="preserve">Apsauginis futliaras D160 mm elektros kabeliui, įrengimas </t>
  </si>
  <si>
    <t>Nuotekų vamzdyno prijungimas prie esamų tinklų, iškertant g/b šulinio sienelę (sausame grunte, kai vamzdžių skersmuo iki 200 mm)</t>
  </si>
  <si>
    <t>Lauko lietaus surinkimo latakų pagamintų iš polimerbetonio su ketaus grotelėmis 1000x125x100 įrengimas</t>
  </si>
  <si>
    <t>Lauko lietaus surinkimo latakų pajungimas į nuotekų šulinį 110 mm PVC vamzdžiu</t>
  </si>
  <si>
    <t xml:space="preserve">Vamzdynų pirminis užpylimas smėliu ekskavatoriumi, sutankinant </t>
  </si>
  <si>
    <t>I-II grupės grunto plūkimas elektroplūktuvais</t>
  </si>
  <si>
    <t xml:space="preserve">  4. Trinkelių klojimas</t>
  </si>
  <si>
    <t>71.</t>
  </si>
  <si>
    <t>72.</t>
  </si>
  <si>
    <t>73.</t>
  </si>
  <si>
    <t>74.</t>
  </si>
  <si>
    <t>75.</t>
  </si>
  <si>
    <t>76.</t>
  </si>
  <si>
    <t>77.</t>
  </si>
  <si>
    <t>78.</t>
  </si>
  <si>
    <t>79.</t>
  </si>
  <si>
    <t>80.</t>
  </si>
  <si>
    <t>81.</t>
  </si>
  <si>
    <t>82.</t>
  </si>
  <si>
    <t>83.</t>
  </si>
  <si>
    <t>84.</t>
  </si>
  <si>
    <t>85.</t>
  </si>
  <si>
    <t>86.</t>
  </si>
  <si>
    <t>Šaligatvio pasluoksnio įrengimas iš akmens atsijų 3 cm storio sluoksnio</t>
  </si>
  <si>
    <t xml:space="preserve">Grindinio įrengimas iš betono trinkelių 200 x 100 x 60 mm pilkos spalvos rankiniu būdu, užpilant siūles akmens atsijomis </t>
  </si>
  <si>
    <t xml:space="preserve">Grindinio įrengimas iš betono trinkelių 200 x 100 x 80 mm pilkos spalvos rankiniu būdu, užpilant siūles akmens atsijomis </t>
  </si>
  <si>
    <t xml:space="preserve">Grindinio įrengimas iš betono plytelių 400 x 400 x 60 mm pilkos spalvos rankiniu būdu, užpilant siūles akmens atsijomis </t>
  </si>
  <si>
    <t xml:space="preserve">Grindinio įrengimas iš betono trinkelių 200 x 100 x 60 mm, geltonos, juodos arba raudonos spalvos rankiniu būdu, užpilant siūles akmens atsijomis </t>
  </si>
  <si>
    <t xml:space="preserve">Grindinio įrengimas iš betono trinkelių 200 x 100 x 60 mm, su įspėjamuoju paviršiumi (su kūginiais iškilimais arba su išilginiais grioveliais) geltonos spalvos rankiniu būdu, užpilant siūles akmens atsijomis </t>
  </si>
  <si>
    <t>Laiptų aikštelės ir pakopų aptaisymas betono trinkelėmis 200 x 100 x 60 mm pilkos, raudonos, juodos spalvos</t>
  </si>
  <si>
    <t>Betoninių vandens nubėgimo latakų 200x300x60 mm trinkelėse, įrengimas</t>
  </si>
  <si>
    <t xml:space="preserve">Įėjimo lauko laiptų aikštelėse batų valymo lovelių 600 x 400 mm, su cinkuotomis grotelėmis, įrengimas </t>
  </si>
  <si>
    <t>Paviršinio vandens surinkimo sistemos papildomų elementų montavimas (plastmasiniai trapai su nešvarumų indu) ir lietvamzdžių pajungimas į juos</t>
  </si>
  <si>
    <t>Nuotekų šulinių pažeminimas arba paaukštinimas gelžbetoniniais aukščio reguliavimo žiedais iki 20 cm aukščio, sumontavimas</t>
  </si>
  <si>
    <t>Kelio bortų GB 1000 x 150 x 300 mm įrengimas ant betono pagrindo</t>
  </si>
  <si>
    <r>
      <t xml:space="preserve">Kelio bortų GB 1000 x 150 x </t>
    </r>
    <r>
      <rPr>
        <sz val="11"/>
        <color theme="1"/>
        <rFont val="Calibri"/>
        <family val="2"/>
        <charset val="186"/>
        <scheme val="minor"/>
      </rPr>
      <t>(300-220)</t>
    </r>
    <r>
      <rPr>
        <sz val="11"/>
        <rFont val="Calibri"/>
        <family val="2"/>
        <charset val="186"/>
        <scheme val="minor"/>
      </rPr>
      <t xml:space="preserve"> mm įrengimas ant betono pagrindo </t>
    </r>
  </si>
  <si>
    <t>Kelio bortų GB 1000 x 150 x (220-300) mm įrengimas ant betono pagrindo</t>
  </si>
  <si>
    <t>Kelio granito bortų 1000x150x220 mm įrengimas ant betono pagrindo. Bortai  tiesus, lenkti. Spalva - pilki, šviesiai pilki. Apvalintas kampas – R2 cm</t>
  </si>
  <si>
    <t>Medžių šaknų, gyvatvorės išpjovimas, kurie trukdo šaligatviui arba tvorai įrengti</t>
  </si>
  <si>
    <t>5. Tvoros įrengimas</t>
  </si>
  <si>
    <t>87.</t>
  </si>
  <si>
    <t>88.</t>
  </si>
  <si>
    <t>89.</t>
  </si>
  <si>
    <t>90.</t>
  </si>
  <si>
    <t>91.</t>
  </si>
  <si>
    <t>92.</t>
  </si>
  <si>
    <t>93.</t>
  </si>
  <si>
    <t>94.</t>
  </si>
  <si>
    <t>95.</t>
  </si>
  <si>
    <t>96.</t>
  </si>
  <si>
    <t>97.</t>
  </si>
  <si>
    <t>98.</t>
  </si>
  <si>
    <t>99.</t>
  </si>
  <si>
    <t>100.</t>
  </si>
  <si>
    <t>101.</t>
  </si>
  <si>
    <t>102.</t>
  </si>
  <si>
    <t>103.</t>
  </si>
  <si>
    <t>104.</t>
  </si>
  <si>
    <t>105.</t>
  </si>
  <si>
    <t>107.</t>
  </si>
  <si>
    <t>108.</t>
  </si>
  <si>
    <t>109.</t>
  </si>
  <si>
    <t>110.</t>
  </si>
  <si>
    <t>111.</t>
  </si>
  <si>
    <t>113.</t>
  </si>
  <si>
    <t>112.</t>
  </si>
  <si>
    <t>Žemės sklypo, tvoros ašių nužymėjimas</t>
  </si>
  <si>
    <t xml:space="preserve">Gręžinių pamatams gręžimas iki 300 mm skersmens, gylis -130 cm </t>
  </si>
  <si>
    <t>Žvyro-skaldos pagrindų pasluoksnių po pamatais įrengimas</t>
  </si>
  <si>
    <r>
      <t>Klojinių įrengimas pamatams</t>
    </r>
    <r>
      <rPr>
        <sz val="11"/>
        <color rgb="FFFF0000"/>
        <rFont val="Calibri"/>
        <family val="2"/>
        <charset val="186"/>
        <scheme val="minor"/>
      </rPr>
      <t xml:space="preserve"> </t>
    </r>
  </si>
  <si>
    <t>Gręžtinių polių, pamatų armavimas, kai armatūros ruošiniai ruošiami vietoje</t>
  </si>
  <si>
    <t>Gręžtinių polių, pamatų betonavimas, paduodant betoną siurbliu</t>
  </si>
  <si>
    <t>Metalinių stulpų iš cinkuoto stačiakampio profilio 60 x 40 x 2 mm įrengimas. Stulpai cinkuoti ir nudažyti  pilka arba žalia spalva, su dangteliais</t>
  </si>
  <si>
    <t>Surenkamų betoninių tvoros pamatų 2500 x 200 x 60 mm su plieniniais  laikikliais, montavimas</t>
  </si>
  <si>
    <t>Metalinių stulpų iš cinkuoto stačiakampio profilio 60 x 60 x 3 mm įrengimas. Stulpai cinkuoti ir nudažyti  žalia, pilka arba ruda spalva, su dangteliais</t>
  </si>
  <si>
    <t>Metalinių stulpų iš cinkuoto stačiakampio profilio 80 x 80 x 4 mm įrengimas. Stulpai cinkuoti ir nudažyti  žalia, pilka arba ruda spalva, su dangteliais</t>
  </si>
  <si>
    <t>106.</t>
  </si>
  <si>
    <t xml:space="preserve">1,2 m aukščio x 2,5 m pločio, 3D segmentinės cinkuotos tvoros su segmentų tvirtinimo elementais, nulaužiamomis veržlėmis, įrengimas. Segmentų vielos storis - 5 mm, spalva - žalia, pilka arba ruda </t>
  </si>
  <si>
    <t xml:space="preserve">1,53 m aukščio x 2,5 m pločio, 3D segmentinės cinkuotos tvoros su segmentų tvirtinimo elementais,  nulaužiamomis veržlėmis, įrengimas. Segmentų vielos storis - 5 mm, spalva - žalia, pilka, arba ruda </t>
  </si>
  <si>
    <t>1,73 m aukščio x 2,5 m pločio, 3D segmentinės cinkuotos tvoros su segmentų tvirtinimo elementais, nulaužiamomis veržlėmis, įrengimas. Segmentų vielos storis - 5 mm, spalva - žalia, pilka arba ruda</t>
  </si>
  <si>
    <t xml:space="preserve">3,0 m aukščio x 2,5 m pločio, 3D segmentinės cinkuotos  tvoros su segmentų tvirtinimo elementais,  nulaužiamomis veržlėmis, įrengimas. Segmentų vielos storis - 5 mm, spalva - žalia, pilka arba ruda         </t>
  </si>
  <si>
    <t xml:space="preserve">Aklinos tvoros įrengimas, kai tvoros aukštis 1,73 m, užpildas - profiliuota cinkuota skarda, storis 0,55 mm, spalva - žalia, pilka arba ruda. Skersiniai - 3 vnt. stačiakampio cinkuoto profilio 40 x 40 x 3 mm, spalva - žalia, pilka arba ruda. </t>
  </si>
  <si>
    <t xml:space="preserve">Pusiau aklinos tvoros įrengimas, kai tvoros aukštis 1,73 m, užpildas - cinkuotos skardos tvoralentės, padengtos poliesteriu, storis 0,45 mm, spalva - žalia, pilka arba ruda. Skersiniai - 3 vnt. stačiakampio cinkuoto profilio 40 x 30 x 1,5 mm, spalva - žalia, pilka arba ruda. </t>
  </si>
  <si>
    <t>Dvivėrių vartų iki 5000 x 1530 mm su 5 mm segmento vielos storio užpildu, su kilpomis pakabinamai spynai ir fiksatoriumi į žemę, įrengimas. Cinkuoti metalo stulpai 80 x 80 x 4 mm, spalva - žalia, pilka arba ruda</t>
  </si>
  <si>
    <t>Dvivėrių vartų iki 5000 x 1730 mm su 5 mm segmento vielos storio  užpildu, su kilpomis pakabinamai spynai ir fiksatoriumi į žemę, įrengimas. Cinkuoti metalo stulpai 80 x 80 x 4 mm, spalva - žalia, pilka arba ruda</t>
  </si>
  <si>
    <t>Nustumiamų metalinių vartų iki 6,5 m x 1,53 m su metaliniais cinkuotais stulpais ir vartų segmentiniu užpildu įrengimas. Vartų rėmas suvirintas iš stačiakampio cinkuoto metalo  profilio 80 x 60 x 4 mm, metaliniai cinkuoti stulpai - 80 x 80 x 4 mm, segmentų vielos storis - 5 mm, spalva - žalia, pilka, ruda</t>
  </si>
  <si>
    <t>Nustumiamų metalinių vartų  iki 6,5 m x 1,73 m su metaliniais cinkuotais stulpais ir vartų segmentiniu užpildu įrengimas. Vartų rėmas suvirintas iš stačiakampio cinkuoto metalo profilio 80 x 60 x 4 mm, metaliniai cinkuoti stulpai - 80 x 80 x 4 mm, segmentų vielos storis - 5 mm, spalva - žalia, pilka arba ruda</t>
  </si>
  <si>
    <t>Elektros kabelio atvedimas iki vartų ir vartelių su medžiagomis, įrengimas</t>
  </si>
  <si>
    <t>Nustumiamiems vartams automatikos su medžiagomis, įrengimas</t>
  </si>
  <si>
    <t>Dvivėriams vartams automatikos su medžiagomis, įrengimas</t>
  </si>
  <si>
    <t>Elektromagnetinės spynos įėjimo varteliams su medžiagomis, įrengimas</t>
  </si>
  <si>
    <t>Vartų ir vartelių atidarymui telefonu, GSM valdymo modulio, įrengimas</t>
  </si>
  <si>
    <t>Vartelių 1000 x 1530 mm su 5 mm segmento užpildu, su įleidžiamomis spynomis, cinkuoti metalo stulpai 80 x 80 x 4 mm, įrengimas. Spalva - žalia, pilka arba ruda</t>
  </si>
  <si>
    <t xml:space="preserve">Vartelių 1000 x 1730 mm su 5 mm segmento užpildu, su įleidžiamomis spynomis, cinkuoti metalo stulpai 80 x 80 x 4 mm, įrengimas. Spalva - žalia, pilka arba ruda </t>
  </si>
  <si>
    <t>6. Pavėsinių remontas</t>
  </si>
  <si>
    <t>114.</t>
  </si>
  <si>
    <t>115.</t>
  </si>
  <si>
    <t>116.</t>
  </si>
  <si>
    <t>117.</t>
  </si>
  <si>
    <t>118.</t>
  </si>
  <si>
    <t>119.</t>
  </si>
  <si>
    <t>120.</t>
  </si>
  <si>
    <t>121.</t>
  </si>
  <si>
    <t>122.</t>
  </si>
  <si>
    <t>123.</t>
  </si>
  <si>
    <t>124.</t>
  </si>
  <si>
    <t xml:space="preserve">Atskirų sienos vietų mūrijimas silikatinėmis plytomis ar blokeliais, kai mūro tūris vienoje vietoje iki 5 m3 </t>
  </si>
  <si>
    <t>Medinių konstrukcijų, murlotų, gegnių, grebėstų stogui įrengimas iš statybinės impregnuotos medienos su tvirtinančiomis detalėmis</t>
  </si>
  <si>
    <t>Lauko suoliukų remontas, pakeičiant medines detales, naujomis. Medinės detalės kalibruotos, šlifuotos ir nudažytos esama suoliuko spalva.</t>
  </si>
  <si>
    <t>Stogų dengimas skarda (čerpių imitacija), skardos storis - 0,5 mm, spalva - ruda, žalia</t>
  </si>
  <si>
    <t>Lietaus latakų įrengimas 100 x 3000 x 1,6 mm (plastikas)</t>
  </si>
  <si>
    <t>Lietvamzdžių sumontavimas 90 x 3000 x 1,6 mm (plastikas)</t>
  </si>
  <si>
    <t>Lietaus latakų ir lietvamzdžių fasoninių dalių montavimas (plastikas)</t>
  </si>
  <si>
    <t xml:space="preserve">Mūro sienų dvisluoksnis tinkavimas, armuojant sintetiniais tinkleliais </t>
  </si>
  <si>
    <t>Tinkuojamų paviršių išorinių kampų ir angokraščių sutvirtinimas armuojančiais kampuočiais</t>
  </si>
  <si>
    <t>Sienų gruntavimas prieš dekoratyvinę apdailą</t>
  </si>
  <si>
    <t>Sienų tinkavimas 2,5 mm storio dekoratyviniu, polimeriniu, akriliniu tinku, spalva - pilka</t>
  </si>
  <si>
    <t xml:space="preserve"> m3</t>
  </si>
  <si>
    <t>7. Guminės dangos įrengimas po vaikų žaidimo įrenginiais</t>
  </si>
  <si>
    <t>125.</t>
  </si>
  <si>
    <t>126.</t>
  </si>
  <si>
    <t>127.</t>
  </si>
  <si>
    <t>128.</t>
  </si>
  <si>
    <t>129.</t>
  </si>
  <si>
    <t>130.</t>
  </si>
  <si>
    <t>Esamų vaikų žaidimo įrenginių (laipynių-karstyklių) išmontavimas - sumontavimas</t>
  </si>
  <si>
    <t>Apatinio sluoksnio išliejimas iš SBR gumos granulių rankiniu būdu</t>
  </si>
  <si>
    <t>Viršutinio gumos sluoksnio išliejimas iš EPDM granulių 1 cm storio, rankiniu būdu, spalva - raudona, žalia, mėlyna arba kita spalva</t>
  </si>
  <si>
    <t>Betoninių dangų įrengimas, armuojant vielos tinklu, paduodant betoną siurbliu</t>
  </si>
  <si>
    <t>Guminės dangos įrengimas iš surenkamų gumos granulių plokščių 1000x1000x30 mm storio, rankiniu būdu, spalva - raudona, juoda ar kita spalva</t>
  </si>
  <si>
    <t xml:space="preserve">Guminių bortelių 1000 x 250 x 40 mm įrengimas ant betono pagrindo </t>
  </si>
  <si>
    <t xml:space="preserve">8. Daugiafunkcinės vaikų žaidimų aikštelės, bėgimo tako įrengimas </t>
  </si>
  <si>
    <t>131.</t>
  </si>
  <si>
    <t>132.</t>
  </si>
  <si>
    <t>133.</t>
  </si>
  <si>
    <t>134.</t>
  </si>
  <si>
    <t>135.</t>
  </si>
  <si>
    <t>136.</t>
  </si>
  <si>
    <t>137.</t>
  </si>
  <si>
    <t>138.</t>
  </si>
  <si>
    <t>139.</t>
  </si>
  <si>
    <t>140.</t>
  </si>
  <si>
    <t>141.</t>
  </si>
  <si>
    <t>142.</t>
  </si>
  <si>
    <t>143.</t>
  </si>
  <si>
    <t>144.</t>
  </si>
  <si>
    <t>145.</t>
  </si>
  <si>
    <t>146.</t>
  </si>
  <si>
    <t>147.</t>
  </si>
  <si>
    <t>148.</t>
  </si>
  <si>
    <t>149.</t>
  </si>
  <si>
    <t>Asfaltbetonio dangos 4 cm apatinio sluoksnio įrengimas klotuvu</t>
  </si>
  <si>
    <t xml:space="preserve">Juodų dangų paviršiaus gruntavimas bitumine emulsija </t>
  </si>
  <si>
    <t>Asfaltbetonio dangos 3 cm viršutinio sluoksnio įrengimas klotuvu</t>
  </si>
  <si>
    <t>Apatinio sluoksnio dangos išliejimas iš SBR gumos granulių klotuvu</t>
  </si>
  <si>
    <t xml:space="preserve">Viršutinio sluoksnio dangos išliejimas klotuvu iš EPDM gumos granulių, kurios storis - 7 mm ir spalva - raudona, žalia </t>
  </si>
  <si>
    <t>Purškiamos 3 mm storio iš EPDM gumos granulių  viršutinio sluoksnio dangos įrengimas, spalva - raudona, žalia</t>
  </si>
  <si>
    <t>Krepšinio stovų įrengimas įbetonuojant: 1) stovas pagamintas iš plieno profilių 100x100 mm, su 40 mm storio apsauga, kuri pagaminta iš sintetinės odos, paminkštinta porolonu; 2) krepšinio lenta pagaminta iš jūrinės faneros, baltos spalvos, apkaustyta aliuminio profiliu, su anga lankui tvirtinti; 3) krepšinio lankas su tinkleliu</t>
  </si>
  <si>
    <t>Krepšinio stovų įrengimas įbetonuojant: 1) reguliuojamas krepšinio lentos aukštis nuo 100 iki 305 cm; 2) stovas pagamintas iš plieno profilių 100x100 mm, dažymo būdas - miltelinis; 3) krepšinio lentos medžiagos: jachtinė fanera arba skaidrus plastikas, atsparus vandeniui , pritvirtintas ant metalinio karkaso, lenta visu perimetru kaustyta aliuminio profiliu; 4) lentos išmatavimai -  120x90 cm; 5) lankas pagamintas iš kalibruoto 18 mm plieno strypo, kurio lanko skersmuo 45 cm</t>
  </si>
  <si>
    <t>Įbetonuojamų futbolo vartų su tinklu, pagamintų iš stačiakampio metalo vamzdžio 60x60 mm įrengimas. Vartų išmatavimai: 200x150 cm, vartų gylis apačioje 100 cm, viršuje 80 cm</t>
  </si>
  <si>
    <t>Krepšinio lentos sumontavimas 120x90 cm, kuri pagaminta iš jachtinės faneros ir apkaustytas aliuminio profiliu. Krepšinio lankas pagamintas iš kalibruoto 18 mm plieno strypo, kurio lanko skersmuo 45 cm</t>
  </si>
  <si>
    <t>Vaikų žaidimų aikštelės dviejų centrinių stulpų 80x80x4mm lauko tinkliniui, su tinklu, įrengimas įbetonuojant. Ant stulpų turi būti sumontuotos tvirtinimo detalės (mechanizmai) tinklo įtempimui, nuleidimui</t>
  </si>
  <si>
    <t>Lauko tinklinio aikštelės tinklo 9,5 x 1,0 m, sumontavimas. Tinklo medžiagos tipas- polipropilenas, bemazgis, virvės storis - 3 mm, akies dydis - 100x100 mm. Tinklo spalva-balta arba juoda. Viršutinio apvado plotis- 50 mm. Įtempimas viršuje - plieninis trosas 3 mm, įtempimas apačioje - polipropileninė 8 mm virvė</t>
  </si>
  <si>
    <t>Betoninių suoliukų su medine sėdimąja dalimi įrengimas-pagaminti iš lieto betono apdirbti smėlio srove, spalva - pilka. Sėdimoji dalis pagaminta iš inpregnuotos medienos padengta laku, spalva - ruda. Suoliuko aukštis - 45 cm, plotis - 39 cm, ilgis - 205 cm</t>
  </si>
  <si>
    <t>Betoninių šiukšliadėžių pastatymas įbetonuojant, pagamintos iš C40/50 klasės betono, apdorotos smėlio srove su cinkuoto plieno įdėklu 40 litrų. Šiukšliadėžių aukštis - 65 cm, plotis - 39 cm, ilgis - 39 cm. Spalva - pilka</t>
  </si>
  <si>
    <t>Žaidimų aikštelėje lentelės su informacija, įrengimas</t>
  </si>
  <si>
    <t>9. Atraminės (gelžbetoninės) sienelės įrengimas</t>
  </si>
  <si>
    <t>150.</t>
  </si>
  <si>
    <t>151.</t>
  </si>
  <si>
    <t>152.</t>
  </si>
  <si>
    <t>153.</t>
  </si>
  <si>
    <t xml:space="preserve">Gelžbetoninės atraminės sienelės, pertvaros ne mažiau kaip 100 mm storio ir iki 1 m aukščio, kai klojiniai iš surenkamų skydų, betonavimas, paduodant betoną siurbliu  </t>
  </si>
  <si>
    <t>Vertikalios, dviejų sluoksnių teptinės bitumo mastikos hidroizoliacijos įrengimas</t>
  </si>
  <si>
    <t xml:space="preserve">Išorinių paviršių 5 mm storio vienasluoksnis tinkavimas rankiniu būdu, ruošiant skiedinį iš sausų mišinių </t>
  </si>
  <si>
    <t>Mažų plotų asfaltbetonio 5 cm storio dangos įrengimas, paskleidžiant, sutankinant masę rankiniu būdu</t>
  </si>
  <si>
    <t>Konkurso sąlygų 2 priedo priedas / Preliminariosios sutarties 2 priedo priedas</t>
  </si>
  <si>
    <t>Pastabos:</t>
  </si>
  <si>
    <t xml:space="preserve">1) Nurodyti darbų kiekiai (apimtis) yra preliminarūs ir naudojami tik pasiūlymų kainų palyginimui. </t>
  </si>
  <si>
    <r>
      <t>PVM tarifas proc.</t>
    </r>
    <r>
      <rPr>
        <b/>
        <sz val="11"/>
        <color rgb="FFFF0000"/>
        <rFont val="Calibri"/>
        <family val="2"/>
        <charset val="186"/>
        <scheme val="minor"/>
      </rPr>
      <t xml:space="preserve"> (įrašyti, jeigu taikomas)</t>
    </r>
  </si>
  <si>
    <t>Krepšinio aikštelės linijų braižymas, dažymas, spalva - balta, plotis - 50 mm</t>
  </si>
  <si>
    <t>Tinklinio aikštelės linijų braižymas, dažymas, spalva - geltona, plotis - 50 mm</t>
  </si>
  <si>
    <t>Futbolo aikštelės linijų braižymas, dažymas, spalva - mėlyna, plotis - 50 mm</t>
  </si>
  <si>
    <t>Bėgimo takelių, starto ir finišo linijų braižymas, dažymas, spalva - balta, plotis - 50 mm</t>
  </si>
  <si>
    <t>PRELIMINARŪS DARBŲ KIEKIAI IR JŲ ĮKAINIAI</t>
  </si>
  <si>
    <t>Preliminarūs darbų kiekiai per 12 mėn.</t>
  </si>
  <si>
    <t xml:space="preserve">Medžiagų pavežimas karučiais </t>
  </si>
  <si>
    <t xml:space="preserve">3) Jeigu apibūdinant pirkimo objektą techninėje specifikacijoje nurodytas standartas, sertifikatas, techninis liudijimas ar bendrosios techninės specifikacijos (Europos standartą perimantis Lietuvos standartas, Europos techninio įvertinimo patvirtinimo dokumentas, informacinių ir ryšių technologijų bendrosios techninės specifikacijos, tarptautinis standartas, kitos Europos standartizacijos organizacijų nustatytos techninių normatyvų sistemos, nacionaliniai standartai, nacionaliniai techniniai liudijimai arba nacionalinės techninės specifikacijos, susijusios su darbų projektavimu, sąmatų apskaičiavimu ir vykdymu bei prekių naudojimu), turi būti laikoma, kad kiekviena tokia nuoroda yra pateikta su žodžiais „arba lygiavertis“. </t>
  </si>
  <si>
    <t xml:space="preserve">4) Tiekėjas lentelėje nurodo vieneto įkainį (lentelės 5-tame stulpelyje) ir taikomą (jei taikomas) PVM tarifą (lentelės 6-to stulpelio eilutėje „PVM tarifas proc. (įrašyti jeigu taikomas)“). Pageidautina, kad lentelės 5-tame stulpelyje darbų vieneto įkainis būtų nurodytas ne daugiau kaip 2 skaitmenų po kablelio tikslumu. Kiti pasiūlymo kainos skaičiavimai bus paskaičiuoti automatiškai. </t>
  </si>
  <si>
    <t xml:space="preserve">2) Jeigu apibūdinant pirkimo objektą techninėje specifikacijoje nurodytas konkretus modelis ar tiekimo šaltinis, konkretus procesas, būdingas konkretaus tiekėjo tiekiamoms prekėms ar teikiamoms paslaugoms, ar prekių ženklas, patentas, tipai, konkreti kilmė ar gamyba, standartas, sertifikatas, medžiagiškumas turi būti laikoma, kad kiekviena tokia nuoroda yra pateikta su žodžiais „arba lygiavertis“. </t>
  </si>
  <si>
    <r>
      <t>PVM tarifas proc.</t>
    </r>
    <r>
      <rPr>
        <b/>
        <sz val="11"/>
        <color theme="1"/>
        <rFont val="Calibri"/>
        <family val="2"/>
        <charset val="186"/>
        <scheme val="minor"/>
      </rPr>
      <t xml:space="preserve"> 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</si>
</sst>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 ;[Red]\-#,##0.00\ "/>
    <numFmt numFmtId="165" formatCode="#,##0_ ;[Red]\-#,##0\ "/>
  </numFmts>
  <fonts count="24" x14ac:knownFonts="1">
    <font>
      <sz val="11"/>
      <color theme="1"/>
      <name val="Calibri"/>
      <family val="2"/>
      <charset val="186"/>
      <scheme val="minor"/>
    </font>
    <font>
      <sz val="12"/>
      <color theme="1"/>
      <name val="Times New Roman"/>
      <family val="1"/>
      <charset val="186"/>
    </font>
    <font>
      <sz val="11"/>
      <color theme="1"/>
      <name val="Calibri"/>
      <family val="2"/>
      <charset val="186"/>
      <scheme val="minor"/>
    </font>
    <font>
      <sz val="11"/>
      <color rgb="FFFF0000"/>
      <name val="Calibri"/>
      <family val="2"/>
      <charset val="186"/>
      <scheme val="minor"/>
    </font>
    <font>
      <b/>
      <sz val="11"/>
      <color theme="1"/>
      <name val="Calibri"/>
      <family val="2"/>
      <charset val="186"/>
      <scheme val="minor"/>
    </font>
    <font>
      <sz val="11"/>
      <name val="Calibri"/>
      <family val="2"/>
      <charset val="186"/>
      <scheme val="minor"/>
    </font>
    <font>
      <sz val="12"/>
      <name val="Calibri"/>
      <family val="2"/>
      <charset val="186"/>
      <scheme val="minor"/>
    </font>
    <font>
      <sz val="12"/>
      <color theme="1"/>
      <name val="Calibri"/>
      <family val="2"/>
      <charset val="186"/>
      <scheme val="minor"/>
    </font>
    <font>
      <b/>
      <sz val="12"/>
      <color theme="1"/>
      <name val="Calibri"/>
      <family val="2"/>
      <charset val="186"/>
      <scheme val="minor"/>
    </font>
    <font>
      <b/>
      <sz val="12"/>
      <color rgb="FFFF0000"/>
      <name val="Calibri"/>
      <family val="2"/>
      <charset val="186"/>
      <scheme val="minor"/>
    </font>
    <font>
      <b/>
      <i/>
      <sz val="11"/>
      <color theme="1"/>
      <name val="Calibri"/>
      <family val="2"/>
      <charset val="186"/>
      <scheme val="minor"/>
    </font>
    <font>
      <b/>
      <sz val="11"/>
      <name val="Calibri"/>
      <family val="2"/>
      <charset val="186"/>
      <scheme val="minor"/>
    </font>
    <font>
      <b/>
      <sz val="11"/>
      <color rgb="FFFF0000"/>
      <name val="Calibri"/>
      <family val="2"/>
      <charset val="186"/>
      <scheme val="minor"/>
    </font>
    <font>
      <sz val="10"/>
      <name val="Calibri"/>
      <family val="2"/>
      <charset val="186"/>
      <scheme val="minor"/>
    </font>
    <font>
      <b/>
      <u/>
      <sz val="12"/>
      <color theme="1"/>
      <name val="Calibri"/>
      <family val="2"/>
      <charset val="186"/>
      <scheme val="minor"/>
    </font>
    <font>
      <i/>
      <sz val="11"/>
      <color rgb="FFFF0000"/>
      <name val="Calibri"/>
      <family val="2"/>
      <charset val="186"/>
      <scheme val="minor"/>
    </font>
    <font>
      <sz val="11"/>
      <name val="Calibri"/>
      <family val="2"/>
      <scheme val="minor"/>
    </font>
    <font>
      <sz val="11"/>
      <color rgb="FF002060"/>
      <name val="Calibri"/>
      <family val="2"/>
      <charset val="186"/>
      <scheme val="minor"/>
    </font>
    <font>
      <b/>
      <u/>
      <sz val="11"/>
      <name val="Calibri"/>
      <family val="2"/>
      <charset val="186"/>
      <scheme val="minor"/>
    </font>
    <font>
      <sz val="11"/>
      <color indexed="8"/>
      <name val="Calibri"/>
      <family val="2"/>
      <charset val="186"/>
      <scheme val="minor"/>
    </font>
    <font>
      <b/>
      <sz val="14"/>
      <color theme="1"/>
      <name val="Calibri"/>
      <family val="2"/>
      <charset val="186"/>
      <scheme val="minor"/>
    </font>
    <font>
      <sz val="9"/>
      <name val="Times New Roman"/>
      <family val="1"/>
      <charset val="186"/>
    </font>
    <font>
      <sz val="11"/>
      <color theme="0"/>
      <name val="Calibri"/>
      <family val="2"/>
      <charset val="186"/>
      <scheme val="minor"/>
    </font>
    <font>
      <sz val="12"/>
      <color theme="0"/>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28">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s>
  <cellStyleXfs count="2">
    <xf numFmtId="0" fontId="0" fillId="0" borderId="0"/>
    <xf numFmtId="0" fontId="2" fillId="0" borderId="0"/>
  </cellStyleXfs>
  <cellXfs count="110">
    <xf numFmtId="0" fontId="0" fillId="0" borderId="0" xfId="0"/>
    <xf numFmtId="0" fontId="0" fillId="0" borderId="0" xfId="0" applyProtection="1">
      <protection locked="0"/>
    </xf>
    <xf numFmtId="0" fontId="5" fillId="0" borderId="2" xfId="0" applyFont="1" applyBorder="1" applyAlignment="1" applyProtection="1">
      <alignment horizontal="center" vertical="center" wrapText="1"/>
      <protection hidden="1"/>
    </xf>
    <xf numFmtId="0" fontId="5" fillId="2" borderId="2" xfId="0" applyFont="1" applyFill="1" applyBorder="1" applyAlignment="1" applyProtection="1">
      <alignment horizontal="center" vertical="center" wrapText="1"/>
      <protection hidden="1"/>
    </xf>
    <xf numFmtId="0" fontId="5" fillId="0" borderId="2" xfId="0" applyFont="1" applyBorder="1" applyAlignment="1" applyProtection="1">
      <alignment horizontal="center" vertical="center"/>
      <protection hidden="1"/>
    </xf>
    <xf numFmtId="0" fontId="5" fillId="2" borderId="2" xfId="0" applyFont="1" applyFill="1" applyBorder="1" applyAlignment="1" applyProtection="1">
      <alignment horizontal="center" vertical="center"/>
      <protection hidden="1"/>
    </xf>
    <xf numFmtId="0" fontId="2" fillId="0" borderId="0" xfId="1"/>
    <xf numFmtId="0" fontId="10" fillId="3" borderId="12" xfId="0" applyFont="1" applyFill="1" applyBorder="1" applyAlignment="1" applyProtection="1">
      <alignment horizontal="center" vertical="center" wrapText="1"/>
      <protection locked="0"/>
    </xf>
    <xf numFmtId="0" fontId="10" fillId="3" borderId="19" xfId="0" applyFont="1" applyFill="1" applyBorder="1" applyAlignment="1" applyProtection="1">
      <alignment horizontal="center" vertical="center" wrapText="1"/>
      <protection locked="0"/>
    </xf>
    <xf numFmtId="0" fontId="5" fillId="0" borderId="23" xfId="0" applyFont="1" applyBorder="1" applyAlignment="1" applyProtection="1">
      <alignment horizontal="center" vertical="center"/>
      <protection hidden="1"/>
    </xf>
    <xf numFmtId="0" fontId="5" fillId="2" borderId="23" xfId="0" applyFont="1" applyFill="1" applyBorder="1" applyAlignment="1" applyProtection="1">
      <alignment horizontal="center" vertical="center" wrapText="1"/>
      <protection hidden="1"/>
    </xf>
    <xf numFmtId="0" fontId="5" fillId="3" borderId="2" xfId="0" applyFont="1" applyFill="1" applyBorder="1" applyAlignment="1" applyProtection="1">
      <alignment horizontal="center" vertical="center"/>
      <protection hidden="1"/>
    </xf>
    <xf numFmtId="0" fontId="11" fillId="3" borderId="2" xfId="0" applyFont="1" applyFill="1" applyBorder="1" applyAlignment="1" applyProtection="1">
      <alignment horizontal="center" vertical="center" wrapText="1"/>
      <protection hidden="1"/>
    </xf>
    <xf numFmtId="0" fontId="14" fillId="0" borderId="0" xfId="0" applyFont="1" applyAlignment="1" applyProtection="1">
      <alignment horizontal="left" shrinkToFit="1"/>
      <protection locked="0"/>
    </xf>
    <xf numFmtId="0" fontId="7" fillId="0" borderId="0" xfId="0" applyFont="1" applyAlignment="1" applyProtection="1">
      <alignment horizontal="right" vertical="center"/>
      <protection locked="0"/>
    </xf>
    <xf numFmtId="0" fontId="4" fillId="3" borderId="4" xfId="0" applyFont="1" applyFill="1" applyBorder="1" applyAlignment="1" applyProtection="1">
      <alignment horizontal="center" vertical="center" wrapText="1"/>
      <protection hidden="1"/>
    </xf>
    <xf numFmtId="0" fontId="4" fillId="3" borderId="7" xfId="0" applyFont="1" applyFill="1" applyBorder="1" applyAlignment="1" applyProtection="1">
      <alignment horizontal="center" vertical="center" wrapText="1"/>
      <protection hidden="1"/>
    </xf>
    <xf numFmtId="0" fontId="17" fillId="0" borderId="2" xfId="0" applyFont="1" applyBorder="1" applyAlignment="1" applyProtection="1">
      <alignment horizontal="center" vertical="center" wrapText="1"/>
      <protection hidden="1"/>
    </xf>
    <xf numFmtId="0" fontId="5" fillId="0" borderId="4" xfId="0" applyFont="1" applyBorder="1" applyAlignment="1" applyProtection="1">
      <alignment horizontal="center" vertical="center" wrapText="1"/>
      <protection hidden="1"/>
    </xf>
    <xf numFmtId="0" fontId="5" fillId="0" borderId="4" xfId="0" applyFont="1" applyBorder="1" applyAlignment="1" applyProtection="1">
      <alignment horizontal="center" vertical="center"/>
      <protection hidden="1"/>
    </xf>
    <xf numFmtId="0" fontId="5" fillId="0" borderId="23" xfId="0" applyFont="1" applyBorder="1" applyAlignment="1" applyProtection="1">
      <alignment horizontal="center" vertical="center" wrapText="1"/>
      <protection hidden="1"/>
    </xf>
    <xf numFmtId="0" fontId="5" fillId="2" borderId="4" xfId="0" applyFont="1" applyFill="1" applyBorder="1" applyAlignment="1" applyProtection="1">
      <alignment horizontal="center" vertical="center" wrapText="1"/>
      <protection hidden="1"/>
    </xf>
    <xf numFmtId="0" fontId="5" fillId="2" borderId="4" xfId="0" applyFont="1" applyFill="1" applyBorder="1" applyAlignment="1" applyProtection="1">
      <alignment horizontal="center" vertical="center"/>
      <protection hidden="1"/>
    </xf>
    <xf numFmtId="0" fontId="5" fillId="2" borderId="23" xfId="0" applyFont="1" applyFill="1" applyBorder="1" applyAlignment="1" applyProtection="1">
      <alignment horizontal="center" vertical="center"/>
      <protection hidden="1"/>
    </xf>
    <xf numFmtId="0" fontId="11" fillId="0" borderId="2" xfId="0" applyFont="1" applyBorder="1" applyAlignment="1" applyProtection="1">
      <alignment horizontal="center" vertical="center" wrapText="1"/>
      <protection hidden="1"/>
    </xf>
    <xf numFmtId="0" fontId="20" fillId="0" borderId="0" xfId="0" applyFont="1" applyAlignment="1" applyProtection="1">
      <alignment horizontal="center" vertical="center"/>
      <protection locked="0"/>
    </xf>
    <xf numFmtId="164" fontId="1" fillId="0" borderId="0" xfId="0" applyNumberFormat="1" applyFont="1" applyProtection="1">
      <protection locked="0"/>
    </xf>
    <xf numFmtId="164" fontId="0" fillId="0" borderId="0" xfId="0" applyNumberFormat="1" applyProtection="1">
      <protection locked="0"/>
    </xf>
    <xf numFmtId="164" fontId="7" fillId="0" borderId="0" xfId="0" applyNumberFormat="1" applyFont="1" applyAlignment="1" applyProtection="1">
      <alignment horizontal="right" vertical="center"/>
      <protection locked="0"/>
    </xf>
    <xf numFmtId="164" fontId="20" fillId="0" borderId="0" xfId="0" applyNumberFormat="1" applyFont="1" applyAlignment="1" applyProtection="1">
      <alignment horizontal="center" vertical="center"/>
      <protection locked="0"/>
    </xf>
    <xf numFmtId="164" fontId="1" fillId="0" borderId="0" xfId="0" applyNumberFormat="1" applyFont="1" applyAlignment="1" applyProtection="1">
      <alignment vertical="center" wrapText="1"/>
      <protection locked="0"/>
    </xf>
    <xf numFmtId="164" fontId="2" fillId="0" borderId="0" xfId="1" applyNumberFormat="1"/>
    <xf numFmtId="164" fontId="10" fillId="3" borderId="12" xfId="0" applyNumberFormat="1" applyFont="1" applyFill="1" applyBorder="1" applyAlignment="1" applyProtection="1">
      <alignment horizontal="center" vertical="center" wrapText="1"/>
      <protection locked="0"/>
    </xf>
    <xf numFmtId="164" fontId="4" fillId="3" borderId="4" xfId="0" applyNumberFormat="1" applyFont="1" applyFill="1" applyBorder="1" applyAlignment="1" applyProtection="1">
      <alignment horizontal="center" vertical="center" wrapText="1"/>
      <protection locked="0"/>
    </xf>
    <xf numFmtId="164" fontId="19" fillId="2" borderId="4" xfId="0" applyNumberFormat="1" applyFont="1" applyFill="1" applyBorder="1" applyAlignment="1" applyProtection="1">
      <alignment horizontal="center" vertical="center" wrapText="1"/>
      <protection locked="0"/>
    </xf>
    <xf numFmtId="164" fontId="16" fillId="0" borderId="2" xfId="0" applyNumberFormat="1" applyFont="1" applyBorder="1" applyAlignment="1" applyProtection="1">
      <alignment horizontal="center" vertical="center"/>
      <protection hidden="1"/>
    </xf>
    <xf numFmtId="164" fontId="3" fillId="0" borderId="0" xfId="1" applyNumberFormat="1" applyFont="1"/>
    <xf numFmtId="164" fontId="19" fillId="2" borderId="26" xfId="0" applyNumberFormat="1" applyFont="1" applyFill="1" applyBorder="1" applyAlignment="1" applyProtection="1">
      <alignment horizontal="center" vertical="center" wrapText="1"/>
      <protection locked="0"/>
    </xf>
    <xf numFmtId="164" fontId="4" fillId="0" borderId="12" xfId="0" applyNumberFormat="1" applyFont="1" applyBorder="1" applyAlignment="1" applyProtection="1">
      <alignment horizontal="center" vertical="center" wrapText="1"/>
      <protection hidden="1"/>
    </xf>
    <xf numFmtId="164" fontId="4" fillId="0" borderId="12" xfId="0" applyNumberFormat="1" applyFont="1" applyBorder="1" applyAlignment="1" applyProtection="1">
      <alignment horizontal="center" vertical="center" wrapText="1"/>
      <protection locked="0"/>
    </xf>
    <xf numFmtId="164" fontId="14" fillId="0" borderId="0" xfId="0" applyNumberFormat="1" applyFont="1" applyAlignment="1" applyProtection="1">
      <alignment horizontal="left" shrinkToFit="1"/>
      <protection locked="0"/>
    </xf>
    <xf numFmtId="164" fontId="5" fillId="2" borderId="2" xfId="0" applyNumberFormat="1" applyFont="1" applyFill="1" applyBorder="1" applyAlignment="1" applyProtection="1">
      <alignment horizontal="center" vertical="center"/>
      <protection hidden="1"/>
    </xf>
    <xf numFmtId="164" fontId="5" fillId="0" borderId="2" xfId="0" applyNumberFormat="1" applyFont="1" applyBorder="1" applyAlignment="1" applyProtection="1">
      <alignment horizontal="center" vertical="center"/>
      <protection hidden="1"/>
    </xf>
    <xf numFmtId="164" fontId="5" fillId="0" borderId="4" xfId="0" applyNumberFormat="1" applyFont="1" applyBorder="1" applyAlignment="1" applyProtection="1">
      <alignment horizontal="center" vertical="center"/>
      <protection hidden="1"/>
    </xf>
    <xf numFmtId="164" fontId="5" fillId="0" borderId="2" xfId="0" applyNumberFormat="1" applyFont="1" applyBorder="1" applyAlignment="1" applyProtection="1">
      <alignment horizontal="center" vertical="center" wrapText="1"/>
      <protection hidden="1"/>
    </xf>
    <xf numFmtId="164" fontId="5" fillId="0" borderId="23" xfId="0" applyNumberFormat="1" applyFont="1" applyBorder="1" applyAlignment="1" applyProtection="1">
      <alignment horizontal="center" vertical="center"/>
      <protection hidden="1"/>
    </xf>
    <xf numFmtId="164" fontId="5" fillId="0" borderId="4" xfId="0" applyNumberFormat="1" applyFont="1" applyBorder="1" applyAlignment="1" applyProtection="1">
      <alignment horizontal="center" vertical="center" wrapText="1"/>
      <protection hidden="1"/>
    </xf>
    <xf numFmtId="164" fontId="5" fillId="2" borderId="23" xfId="0" applyNumberFormat="1" applyFont="1" applyFill="1" applyBorder="1" applyAlignment="1" applyProtection="1">
      <alignment horizontal="center" vertical="center" wrapText="1"/>
      <protection hidden="1"/>
    </xf>
    <xf numFmtId="164" fontId="5" fillId="2" borderId="4" xfId="0" applyNumberFormat="1" applyFont="1" applyFill="1" applyBorder="1" applyAlignment="1" applyProtection="1">
      <alignment horizontal="center" vertical="center" wrapText="1"/>
      <protection hidden="1"/>
    </xf>
    <xf numFmtId="164" fontId="5" fillId="2" borderId="2" xfId="0" applyNumberFormat="1" applyFont="1" applyFill="1" applyBorder="1" applyAlignment="1" applyProtection="1">
      <alignment horizontal="center" vertical="center" wrapText="1"/>
      <protection hidden="1"/>
    </xf>
    <xf numFmtId="164" fontId="5" fillId="2" borderId="4" xfId="0" applyNumberFormat="1" applyFont="1" applyFill="1" applyBorder="1" applyAlignment="1" applyProtection="1">
      <alignment horizontal="center" vertical="center"/>
      <protection hidden="1"/>
    </xf>
    <xf numFmtId="164" fontId="5" fillId="2" borderId="23" xfId="0" applyNumberFormat="1" applyFont="1" applyFill="1" applyBorder="1" applyAlignment="1" applyProtection="1">
      <alignment horizontal="center" vertical="center"/>
      <protection hidden="1"/>
    </xf>
    <xf numFmtId="165" fontId="10" fillId="3" borderId="12" xfId="0" applyNumberFormat="1" applyFont="1" applyFill="1" applyBorder="1" applyAlignment="1" applyProtection="1">
      <alignment horizontal="center" vertical="center" wrapText="1"/>
      <protection locked="0"/>
    </xf>
    <xf numFmtId="164" fontId="21" fillId="2" borderId="2" xfId="0" applyNumberFormat="1" applyFont="1" applyFill="1" applyBorder="1" applyAlignment="1">
      <alignment vertical="center"/>
    </xf>
    <xf numFmtId="164" fontId="16" fillId="2" borderId="2" xfId="0" applyNumberFormat="1" applyFont="1" applyFill="1" applyBorder="1" applyAlignment="1" applyProtection="1">
      <alignment horizontal="center" vertical="center"/>
      <protection hidden="1"/>
    </xf>
    <xf numFmtId="164" fontId="22" fillId="0" borderId="0" xfId="1" applyNumberFormat="1" applyFont="1"/>
    <xf numFmtId="164" fontId="23" fillId="0" borderId="0" xfId="0" applyNumberFormat="1" applyFont="1" applyProtection="1">
      <protection locked="0"/>
    </xf>
    <xf numFmtId="164" fontId="22" fillId="0" borderId="0" xfId="0" applyNumberFormat="1" applyFont="1" applyProtection="1">
      <protection locked="0"/>
    </xf>
    <xf numFmtId="0" fontId="8" fillId="0" borderId="0" xfId="0" applyFont="1" applyAlignment="1" applyProtection="1">
      <alignment horizontal="left" vertical="center"/>
      <protection locked="0"/>
    </xf>
    <xf numFmtId="0" fontId="0" fillId="0" borderId="0" xfId="0" applyProtection="1">
      <protection locked="0"/>
    </xf>
    <xf numFmtId="0" fontId="15" fillId="0" borderId="3" xfId="0" applyFont="1" applyBorder="1" applyAlignment="1" applyProtection="1">
      <alignment horizontal="justify" vertical="top" wrapText="1"/>
      <protection hidden="1"/>
    </xf>
    <xf numFmtId="0" fontId="5" fillId="2" borderId="5" xfId="0" applyFont="1" applyFill="1" applyBorder="1" applyAlignment="1" applyProtection="1">
      <alignment horizontal="left" vertical="center" wrapText="1"/>
      <protection hidden="1"/>
    </xf>
    <xf numFmtId="0" fontId="5" fillId="2" borderId="1" xfId="0" applyFont="1" applyFill="1" applyBorder="1" applyAlignment="1" applyProtection="1">
      <alignment horizontal="left" vertical="center" wrapText="1"/>
      <protection hidden="1"/>
    </xf>
    <xf numFmtId="0" fontId="5" fillId="0" borderId="5" xfId="0" applyFont="1" applyBorder="1" applyAlignment="1" applyProtection="1">
      <alignment horizontal="left" vertical="center" wrapText="1"/>
      <protection hidden="1"/>
    </xf>
    <xf numFmtId="0" fontId="5" fillId="0" borderId="1" xfId="0" applyFont="1" applyBorder="1" applyAlignment="1" applyProtection="1">
      <alignment horizontal="left" vertical="center" wrapText="1"/>
      <protection hidden="1"/>
    </xf>
    <xf numFmtId="0" fontId="0" fillId="2" borderId="5" xfId="0" applyFill="1" applyBorder="1" applyAlignment="1" applyProtection="1">
      <alignment horizontal="left" vertical="center" wrapText="1"/>
      <protection hidden="1"/>
    </xf>
    <xf numFmtId="0" fontId="0" fillId="2" borderId="1" xfId="0" applyFill="1" applyBorder="1" applyAlignment="1" applyProtection="1">
      <alignment horizontal="left" vertical="center" wrapText="1"/>
      <protection hidden="1"/>
    </xf>
    <xf numFmtId="0" fontId="5" fillId="2" borderId="24" xfId="0" applyFont="1" applyFill="1" applyBorder="1" applyAlignment="1" applyProtection="1">
      <alignment horizontal="left" vertical="center" wrapText="1"/>
      <protection hidden="1"/>
    </xf>
    <xf numFmtId="0" fontId="5" fillId="2" borderId="25" xfId="0" applyFont="1" applyFill="1" applyBorder="1" applyAlignment="1" applyProtection="1">
      <alignment horizontal="left" vertical="center" wrapText="1"/>
      <protection hidden="1"/>
    </xf>
    <xf numFmtId="0" fontId="11" fillId="3" borderId="5" xfId="0" applyFont="1" applyFill="1" applyBorder="1" applyAlignment="1" applyProtection="1">
      <alignment horizontal="center" vertical="center"/>
      <protection hidden="1"/>
    </xf>
    <xf numFmtId="0" fontId="11" fillId="3" borderId="6" xfId="0" applyFont="1" applyFill="1" applyBorder="1" applyAlignment="1" applyProtection="1">
      <alignment horizontal="center" vertical="center"/>
      <protection hidden="1"/>
    </xf>
    <xf numFmtId="0" fontId="11" fillId="3" borderId="1" xfId="0" applyFont="1" applyFill="1" applyBorder="1" applyAlignment="1" applyProtection="1">
      <alignment horizontal="center" vertical="center"/>
      <protection hidden="1"/>
    </xf>
    <xf numFmtId="0" fontId="5" fillId="2" borderId="5" xfId="0" applyFont="1" applyFill="1" applyBorder="1" applyAlignment="1" applyProtection="1">
      <alignment horizontal="left" vertical="top" wrapText="1"/>
      <protection hidden="1"/>
    </xf>
    <xf numFmtId="0" fontId="5" fillId="2" borderId="1" xfId="0" applyFont="1" applyFill="1" applyBorder="1" applyAlignment="1" applyProtection="1">
      <alignment horizontal="left" vertical="top" wrapText="1"/>
      <protection hidden="1"/>
    </xf>
    <xf numFmtId="0" fontId="0" fillId="0" borderId="5" xfId="0" applyBorder="1" applyAlignment="1" applyProtection="1">
      <alignment horizontal="left" vertical="center" wrapText="1"/>
      <protection hidden="1"/>
    </xf>
    <xf numFmtId="0" fontId="0" fillId="0" borderId="1" xfId="0" applyBorder="1" applyAlignment="1" applyProtection="1">
      <alignment horizontal="left" vertical="center" wrapText="1"/>
      <protection hidden="1"/>
    </xf>
    <xf numFmtId="0" fontId="6" fillId="0" borderId="0" xfId="0" applyFont="1" applyAlignment="1" applyProtection="1">
      <alignment horizontal="justify" vertical="center" wrapText="1"/>
      <protection locked="0"/>
    </xf>
    <xf numFmtId="0" fontId="4" fillId="3" borderId="22" xfId="0" applyFont="1" applyFill="1" applyBorder="1" applyAlignment="1" applyProtection="1">
      <alignment horizontal="center" vertical="center" wrapText="1"/>
      <protection hidden="1"/>
    </xf>
    <xf numFmtId="0" fontId="4" fillId="3" borderId="21" xfId="0" applyFont="1" applyFill="1" applyBorder="1" applyAlignment="1" applyProtection="1">
      <alignment horizontal="center" vertical="center" wrapText="1"/>
      <protection hidden="1"/>
    </xf>
    <xf numFmtId="0" fontId="4" fillId="3" borderId="17" xfId="0" applyFont="1" applyFill="1" applyBorder="1" applyAlignment="1" applyProtection="1">
      <alignment horizontal="center" vertical="center" wrapText="1"/>
      <protection hidden="1"/>
    </xf>
    <xf numFmtId="0" fontId="4" fillId="3" borderId="13" xfId="0" applyFont="1" applyFill="1" applyBorder="1" applyAlignment="1" applyProtection="1">
      <alignment horizontal="center" vertical="center" wrapText="1"/>
      <protection locked="0"/>
    </xf>
    <xf numFmtId="0" fontId="4" fillId="3" borderId="14" xfId="0" applyFont="1" applyFill="1" applyBorder="1" applyAlignment="1" applyProtection="1">
      <alignment horizontal="center" vertical="center" wrapText="1"/>
      <protection locked="0"/>
    </xf>
    <xf numFmtId="164" fontId="4" fillId="3" borderId="15" xfId="0" applyNumberFormat="1" applyFont="1" applyFill="1" applyBorder="1" applyAlignment="1" applyProtection="1">
      <alignment horizontal="center" vertical="center" wrapText="1"/>
      <protection locked="0"/>
    </xf>
    <xf numFmtId="164" fontId="4" fillId="3" borderId="16" xfId="0" applyNumberFormat="1" applyFont="1" applyFill="1" applyBorder="1" applyAlignment="1" applyProtection="1">
      <alignment horizontal="center" vertical="center" wrapText="1"/>
      <protection locked="0"/>
    </xf>
    <xf numFmtId="0" fontId="7" fillId="0" borderId="0" xfId="0" applyFont="1" applyAlignment="1" applyProtection="1">
      <alignment horizontal="right" vertical="center"/>
      <protection locked="0"/>
    </xf>
    <xf numFmtId="0" fontId="20" fillId="0" borderId="0" xfId="0" applyFont="1" applyAlignment="1" applyProtection="1">
      <alignment horizontal="center" vertical="center"/>
      <protection locked="0"/>
    </xf>
    <xf numFmtId="164" fontId="4" fillId="3" borderId="13" xfId="0" applyNumberFormat="1" applyFont="1" applyFill="1" applyBorder="1" applyAlignment="1" applyProtection="1">
      <alignment horizontal="center" vertical="center" wrapText="1"/>
      <protection locked="0"/>
    </xf>
    <xf numFmtId="164" fontId="4" fillId="3" borderId="14" xfId="0" applyNumberFormat="1" applyFont="1" applyFill="1" applyBorder="1" applyAlignment="1" applyProtection="1">
      <alignment horizontal="center" vertical="center" wrapText="1"/>
      <protection locked="0"/>
    </xf>
    <xf numFmtId="0" fontId="4" fillId="3" borderId="8" xfId="0" applyFont="1" applyFill="1" applyBorder="1" applyAlignment="1" applyProtection="1">
      <alignment horizontal="center" vertical="center" wrapText="1"/>
      <protection locked="0"/>
    </xf>
    <xf numFmtId="0" fontId="4" fillId="3" borderId="9" xfId="0" applyFont="1" applyFill="1" applyBorder="1" applyAlignment="1" applyProtection="1">
      <alignment horizontal="center" vertical="center" wrapText="1"/>
      <protection locked="0"/>
    </xf>
    <xf numFmtId="0" fontId="8" fillId="0" borderId="0" xfId="0" applyFont="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4" fillId="3" borderId="15" xfId="0" applyFont="1" applyFill="1" applyBorder="1" applyAlignment="1" applyProtection="1">
      <alignment horizontal="center" vertical="center" wrapText="1"/>
      <protection locked="0"/>
    </xf>
    <xf numFmtId="0" fontId="4" fillId="3" borderId="16" xfId="0" applyFont="1" applyFill="1" applyBorder="1" applyAlignment="1" applyProtection="1">
      <alignment horizontal="center" vertical="center" wrapText="1"/>
      <protection locked="0"/>
    </xf>
    <xf numFmtId="0" fontId="10" fillId="3" borderId="20" xfId="0" applyFont="1" applyFill="1" applyBorder="1" applyAlignment="1" applyProtection="1">
      <alignment horizontal="center" vertical="center" wrapText="1"/>
      <protection locked="0"/>
    </xf>
    <xf numFmtId="0" fontId="10" fillId="3" borderId="18" xfId="0" applyFont="1" applyFill="1" applyBorder="1" applyAlignment="1" applyProtection="1">
      <alignment horizontal="center" vertical="center" wrapText="1"/>
      <protection locked="0"/>
    </xf>
    <xf numFmtId="0" fontId="9" fillId="0" borderId="0" xfId="0" applyFont="1" applyAlignment="1" applyProtection="1">
      <alignment horizontal="justify" vertical="center" wrapText="1"/>
      <protection locked="0"/>
    </xf>
    <xf numFmtId="0" fontId="13" fillId="0" borderId="0" xfId="0" applyFont="1" applyAlignment="1" applyProtection="1">
      <alignment horizontal="justify" vertical="top" wrapText="1"/>
      <protection hidden="1"/>
    </xf>
    <xf numFmtId="0" fontId="5" fillId="0" borderId="5" xfId="0" applyFont="1" applyBorder="1" applyAlignment="1" applyProtection="1">
      <alignment horizontal="left" vertical="top" wrapText="1"/>
      <protection hidden="1"/>
    </xf>
    <xf numFmtId="0" fontId="5" fillId="0" borderId="1" xfId="0" applyFont="1" applyBorder="1" applyAlignment="1" applyProtection="1">
      <alignment horizontal="left" vertical="top" wrapText="1"/>
      <protection hidden="1"/>
    </xf>
    <xf numFmtId="0" fontId="11" fillId="3" borderId="5" xfId="0" applyFont="1" applyFill="1" applyBorder="1" applyAlignment="1" applyProtection="1">
      <alignment horizontal="center" vertical="center" wrapText="1"/>
      <protection hidden="1"/>
    </xf>
    <xf numFmtId="0" fontId="11" fillId="3" borderId="6" xfId="0" applyFont="1" applyFill="1" applyBorder="1" applyAlignment="1" applyProtection="1">
      <alignment horizontal="center" vertical="center" wrapText="1"/>
      <protection hidden="1"/>
    </xf>
    <xf numFmtId="0" fontId="11" fillId="3" borderId="1" xfId="0" applyFont="1" applyFill="1" applyBorder="1" applyAlignment="1" applyProtection="1">
      <alignment horizontal="center" vertical="center" wrapText="1"/>
      <protection hidden="1"/>
    </xf>
    <xf numFmtId="0" fontId="5" fillId="3" borderId="6" xfId="0" applyFont="1" applyFill="1" applyBorder="1" applyAlignment="1" applyProtection="1">
      <alignment horizontal="center" vertical="center"/>
      <protection hidden="1"/>
    </xf>
    <xf numFmtId="0" fontId="5" fillId="3" borderId="1" xfId="0" applyFont="1" applyFill="1" applyBorder="1" applyAlignment="1" applyProtection="1">
      <alignment horizontal="center" vertical="center"/>
      <protection hidden="1"/>
    </xf>
    <xf numFmtId="0" fontId="4" fillId="0" borderId="10" xfId="0" applyFont="1" applyBorder="1" applyAlignment="1" applyProtection="1">
      <alignment horizontal="right" vertical="center"/>
      <protection locked="0"/>
    </xf>
    <xf numFmtId="0" fontId="4" fillId="0" borderId="11" xfId="0" applyFont="1" applyBorder="1" applyAlignment="1" applyProtection="1">
      <alignment horizontal="right" vertical="center"/>
      <protection locked="0"/>
    </xf>
    <xf numFmtId="0" fontId="4" fillId="0" borderId="27" xfId="0" applyFont="1" applyBorder="1" applyAlignment="1" applyProtection="1">
      <alignment horizontal="right" vertical="center"/>
      <protection locked="0"/>
    </xf>
    <xf numFmtId="0" fontId="11" fillId="0" borderId="10" xfId="0" applyFont="1" applyBorder="1" applyAlignment="1" applyProtection="1">
      <alignment horizontal="right" vertical="center"/>
      <protection locked="0"/>
    </xf>
    <xf numFmtId="0" fontId="11" fillId="0" borderId="11" xfId="0" applyFont="1" applyBorder="1" applyAlignment="1" applyProtection="1">
      <alignment horizontal="right" vertical="center"/>
      <protection locked="0"/>
    </xf>
  </cellXfs>
  <cellStyles count="2">
    <cellStyle name="Įprastas 2" xfId="1" xr:uid="{00000000-0005-0000-0000-000001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82"/>
  <sheetViews>
    <sheetView topLeftCell="C171" zoomScale="70" zoomScaleNormal="70" zoomScaleSheetLayoutView="80" zoomScalePageLayoutView="75" workbookViewId="0">
      <selection activeCell="C168" sqref="A1:XFD1048576"/>
    </sheetView>
  </sheetViews>
  <sheetFormatPr defaultColWidth="9.140625" defaultRowHeight="15" x14ac:dyDescent="0.25"/>
  <cols>
    <col min="1" max="1" width="5.85546875" style="1" customWidth="1"/>
    <col min="2" max="2" width="33.140625" style="1" customWidth="1"/>
    <col min="3" max="3" width="32.5703125" style="1" customWidth="1"/>
    <col min="4" max="4" width="10.28515625" style="1" customWidth="1"/>
    <col min="5" max="5" width="14.140625" style="1" customWidth="1"/>
    <col min="6" max="6" width="12.85546875" style="27" customWidth="1"/>
    <col min="7" max="7" width="13.85546875" style="27" customWidth="1"/>
    <col min="8" max="8" width="13.7109375" style="27" customWidth="1"/>
    <col min="9" max="9" width="16.5703125" style="27" customWidth="1"/>
    <col min="10" max="10" width="13.42578125" style="27" customWidth="1"/>
    <col min="11" max="11" width="9.140625" style="27" customWidth="1"/>
    <col min="12" max="12" width="9.140625" style="27"/>
    <col min="13" max="16384" width="9.140625" style="1"/>
  </cols>
  <sheetData>
    <row r="1" spans="1:10" ht="15.75" x14ac:dyDescent="0.25">
      <c r="A1" s="84" t="s">
        <v>325</v>
      </c>
      <c r="B1" s="84"/>
      <c r="C1" s="84"/>
      <c r="D1" s="84"/>
      <c r="E1" s="84"/>
      <c r="F1" s="84"/>
      <c r="G1" s="84"/>
      <c r="H1" s="84"/>
      <c r="I1" s="84"/>
      <c r="J1" s="26"/>
    </row>
    <row r="2" spans="1:10" ht="15.75" x14ac:dyDescent="0.25">
      <c r="A2" s="14"/>
      <c r="B2" s="14"/>
      <c r="C2" s="14"/>
      <c r="D2" s="14"/>
      <c r="E2" s="14"/>
      <c r="F2" s="28"/>
      <c r="G2" s="28"/>
      <c r="H2" s="28"/>
      <c r="I2" s="28"/>
      <c r="J2" s="26"/>
    </row>
    <row r="3" spans="1:10" ht="21" customHeight="1" x14ac:dyDescent="0.25">
      <c r="A3" s="85" t="s">
        <v>333</v>
      </c>
      <c r="B3" s="85"/>
      <c r="C3" s="85"/>
      <c r="D3" s="85"/>
      <c r="E3" s="85"/>
      <c r="F3" s="85"/>
      <c r="G3" s="85"/>
      <c r="H3" s="85"/>
      <c r="I3" s="85"/>
      <c r="J3" s="26"/>
    </row>
    <row r="4" spans="1:10" ht="21" customHeight="1" x14ac:dyDescent="0.25">
      <c r="A4" s="25"/>
      <c r="B4" s="25"/>
      <c r="C4" s="25"/>
      <c r="D4" s="25"/>
      <c r="E4" s="25"/>
      <c r="F4" s="29"/>
      <c r="G4" s="29"/>
      <c r="H4" s="29"/>
      <c r="I4" s="29"/>
      <c r="J4" s="26"/>
    </row>
    <row r="5" spans="1:10" ht="21" customHeight="1" x14ac:dyDescent="0.25">
      <c r="A5" s="58" t="s">
        <v>326</v>
      </c>
      <c r="B5" s="58"/>
      <c r="C5" s="58"/>
      <c r="D5" s="58"/>
      <c r="E5" s="58"/>
      <c r="F5" s="58"/>
      <c r="G5" s="58"/>
      <c r="H5" s="58"/>
      <c r="I5" s="58"/>
      <c r="J5" s="26"/>
    </row>
    <row r="6" spans="1:10" ht="18.75" customHeight="1" x14ac:dyDescent="0.25">
      <c r="A6" s="76" t="s">
        <v>327</v>
      </c>
      <c r="B6" s="76"/>
      <c r="C6" s="76"/>
      <c r="D6" s="76"/>
      <c r="E6" s="76"/>
      <c r="F6" s="76"/>
      <c r="G6" s="76"/>
      <c r="H6" s="76"/>
      <c r="I6" s="76"/>
      <c r="J6" s="30"/>
    </row>
    <row r="7" spans="1:10" ht="62.25" customHeight="1" x14ac:dyDescent="0.25">
      <c r="A7" s="76" t="s">
        <v>338</v>
      </c>
      <c r="B7" s="76"/>
      <c r="C7" s="76"/>
      <c r="D7" s="76"/>
      <c r="E7" s="76"/>
      <c r="F7" s="76"/>
      <c r="G7" s="76"/>
      <c r="H7" s="76"/>
      <c r="I7" s="76"/>
      <c r="J7" s="30"/>
    </row>
    <row r="8" spans="1:10" ht="87.75" customHeight="1" x14ac:dyDescent="0.25">
      <c r="A8" s="76" t="s">
        <v>336</v>
      </c>
      <c r="B8" s="76"/>
      <c r="C8" s="76"/>
      <c r="D8" s="76"/>
      <c r="E8" s="76"/>
      <c r="F8" s="76"/>
      <c r="G8" s="76"/>
      <c r="H8" s="76"/>
      <c r="I8" s="76"/>
      <c r="J8" s="30"/>
    </row>
    <row r="9" spans="1:10" ht="57" customHeight="1" x14ac:dyDescent="0.25">
      <c r="A9" s="96" t="s">
        <v>337</v>
      </c>
      <c r="B9" s="96"/>
      <c r="C9" s="96"/>
      <c r="D9" s="96"/>
      <c r="E9" s="96"/>
      <c r="F9" s="96"/>
      <c r="G9" s="96"/>
      <c r="H9" s="96"/>
      <c r="I9" s="96"/>
      <c r="J9" s="30"/>
    </row>
    <row r="10" spans="1:10" ht="16.5" thickBot="1" x14ac:dyDescent="0.3">
      <c r="A10" s="90"/>
      <c r="B10" s="91"/>
      <c r="C10" s="91"/>
      <c r="D10" s="91"/>
      <c r="E10" s="91"/>
      <c r="F10" s="91"/>
      <c r="G10" s="91"/>
      <c r="H10" s="91"/>
      <c r="I10" s="91"/>
      <c r="J10" s="26"/>
    </row>
    <row r="11" spans="1:10" ht="39.75" customHeight="1" x14ac:dyDescent="0.25">
      <c r="A11" s="80" t="s">
        <v>0</v>
      </c>
      <c r="B11" s="88" t="s">
        <v>60</v>
      </c>
      <c r="C11" s="88"/>
      <c r="D11" s="92" t="s">
        <v>1</v>
      </c>
      <c r="E11" s="80" t="s">
        <v>334</v>
      </c>
      <c r="F11" s="82" t="s">
        <v>9</v>
      </c>
      <c r="G11" s="86" t="s">
        <v>12</v>
      </c>
      <c r="H11" s="31"/>
      <c r="I11" s="31"/>
      <c r="J11" s="26"/>
    </row>
    <row r="12" spans="1:10" ht="58.5" customHeight="1" thickBot="1" x14ac:dyDescent="0.3">
      <c r="A12" s="81"/>
      <c r="B12" s="89"/>
      <c r="C12" s="89"/>
      <c r="D12" s="93"/>
      <c r="E12" s="81"/>
      <c r="F12" s="83"/>
      <c r="G12" s="87"/>
      <c r="H12" s="31"/>
      <c r="I12" s="31"/>
      <c r="J12" s="26"/>
    </row>
    <row r="13" spans="1:10" ht="16.5" customHeight="1" thickBot="1" x14ac:dyDescent="0.3">
      <c r="A13" s="7">
        <v>1</v>
      </c>
      <c r="B13" s="94">
        <v>2</v>
      </c>
      <c r="C13" s="95"/>
      <c r="D13" s="8">
        <v>3</v>
      </c>
      <c r="E13" s="7">
        <v>4</v>
      </c>
      <c r="F13" s="32">
        <v>5</v>
      </c>
      <c r="G13" s="32">
        <v>6</v>
      </c>
      <c r="H13" s="31"/>
      <c r="I13" s="31"/>
      <c r="J13" s="26"/>
    </row>
    <row r="14" spans="1:10" ht="16.5" customHeight="1" x14ac:dyDescent="0.25">
      <c r="A14" s="77" t="s">
        <v>13</v>
      </c>
      <c r="B14" s="78"/>
      <c r="C14" s="79"/>
      <c r="D14" s="15"/>
      <c r="E14" s="16"/>
      <c r="F14" s="33"/>
      <c r="G14" s="33"/>
      <c r="H14" s="31"/>
      <c r="I14" s="31"/>
      <c r="J14" s="26"/>
    </row>
    <row r="15" spans="1:10" ht="15.75" x14ac:dyDescent="0.25">
      <c r="A15" s="4" t="s">
        <v>14</v>
      </c>
      <c r="B15" s="63" t="s">
        <v>36</v>
      </c>
      <c r="C15" s="64"/>
      <c r="D15" s="2" t="s">
        <v>7</v>
      </c>
      <c r="E15" s="5">
        <v>10000</v>
      </c>
      <c r="F15" s="34"/>
      <c r="G15" s="35">
        <f>ROUND(F15*E15,2)</f>
        <v>0</v>
      </c>
      <c r="H15" s="31"/>
      <c r="I15" s="31"/>
      <c r="J15" s="26"/>
    </row>
    <row r="16" spans="1:10" ht="15.75" x14ac:dyDescent="0.25">
      <c r="A16" s="4" t="s">
        <v>15</v>
      </c>
      <c r="B16" s="63" t="s">
        <v>37</v>
      </c>
      <c r="C16" s="64"/>
      <c r="D16" s="2" t="s">
        <v>2</v>
      </c>
      <c r="E16" s="5">
        <v>4100</v>
      </c>
      <c r="F16" s="34"/>
      <c r="G16" s="35">
        <f t="shared" ref="G16:G79" si="0">ROUND(F16*E16,2)</f>
        <v>0</v>
      </c>
      <c r="H16" s="31"/>
      <c r="I16" s="31"/>
      <c r="J16" s="26"/>
    </row>
    <row r="17" spans="1:10" ht="15.75" x14ac:dyDescent="0.25">
      <c r="A17" s="4" t="s">
        <v>16</v>
      </c>
      <c r="B17" s="98" t="s">
        <v>38</v>
      </c>
      <c r="C17" s="99"/>
      <c r="D17" s="2" t="s">
        <v>2</v>
      </c>
      <c r="E17" s="5">
        <v>450</v>
      </c>
      <c r="F17" s="34"/>
      <c r="G17" s="35">
        <f t="shared" si="0"/>
        <v>0</v>
      </c>
      <c r="H17" s="31"/>
      <c r="I17" s="31"/>
      <c r="J17" s="26"/>
    </row>
    <row r="18" spans="1:10" ht="15.75" x14ac:dyDescent="0.25">
      <c r="A18" s="4" t="s">
        <v>17</v>
      </c>
      <c r="B18" s="63" t="s">
        <v>39</v>
      </c>
      <c r="C18" s="64"/>
      <c r="D18" s="2" t="s">
        <v>7</v>
      </c>
      <c r="E18" s="5">
        <v>270</v>
      </c>
      <c r="F18" s="34"/>
      <c r="G18" s="35">
        <f t="shared" si="0"/>
        <v>0</v>
      </c>
      <c r="H18" s="31"/>
      <c r="I18" s="31"/>
      <c r="J18" s="26"/>
    </row>
    <row r="19" spans="1:10" ht="15.75" x14ac:dyDescent="0.25">
      <c r="A19" s="4" t="s">
        <v>18</v>
      </c>
      <c r="B19" s="63" t="s">
        <v>40</v>
      </c>
      <c r="C19" s="64"/>
      <c r="D19" s="2" t="s">
        <v>5</v>
      </c>
      <c r="E19" s="5">
        <v>90</v>
      </c>
      <c r="F19" s="34"/>
      <c r="G19" s="35">
        <f t="shared" si="0"/>
        <v>0</v>
      </c>
      <c r="H19" s="31"/>
      <c r="I19" s="31"/>
      <c r="J19" s="26"/>
    </row>
    <row r="20" spans="1:10" ht="15.75" x14ac:dyDescent="0.25">
      <c r="A20" s="4" t="s">
        <v>20</v>
      </c>
      <c r="B20" s="63" t="s">
        <v>41</v>
      </c>
      <c r="C20" s="64"/>
      <c r="D20" s="2" t="s">
        <v>5</v>
      </c>
      <c r="E20" s="4">
        <v>45</v>
      </c>
      <c r="F20" s="34"/>
      <c r="G20" s="35">
        <f t="shared" si="0"/>
        <v>0</v>
      </c>
      <c r="H20" s="31"/>
      <c r="I20" s="31"/>
      <c r="J20" s="26"/>
    </row>
    <row r="21" spans="1:10" ht="34.5" customHeight="1" x14ac:dyDescent="0.25">
      <c r="A21" s="4" t="s">
        <v>19</v>
      </c>
      <c r="B21" s="63" t="s">
        <v>42</v>
      </c>
      <c r="C21" s="64"/>
      <c r="D21" s="2" t="s">
        <v>5</v>
      </c>
      <c r="E21" s="4">
        <v>54</v>
      </c>
      <c r="F21" s="34"/>
      <c r="G21" s="35">
        <f t="shared" si="0"/>
        <v>0</v>
      </c>
      <c r="H21" s="31"/>
      <c r="I21" s="31"/>
      <c r="J21" s="26"/>
    </row>
    <row r="22" spans="1:10" ht="15.75" x14ac:dyDescent="0.25">
      <c r="A22" s="4" t="s">
        <v>21</v>
      </c>
      <c r="B22" s="63" t="s">
        <v>43</v>
      </c>
      <c r="C22" s="64"/>
      <c r="D22" s="2" t="s">
        <v>6</v>
      </c>
      <c r="E22" s="4">
        <v>14</v>
      </c>
      <c r="F22" s="34"/>
      <c r="G22" s="35">
        <f t="shared" si="0"/>
        <v>0</v>
      </c>
      <c r="H22" s="31"/>
      <c r="I22" s="31"/>
      <c r="J22" s="26"/>
    </row>
    <row r="23" spans="1:10" ht="15.75" x14ac:dyDescent="0.25">
      <c r="A23" s="4" t="s">
        <v>22</v>
      </c>
      <c r="B23" s="63" t="s">
        <v>44</v>
      </c>
      <c r="C23" s="64"/>
      <c r="D23" s="2" t="s">
        <v>5</v>
      </c>
      <c r="E23" s="4">
        <v>18</v>
      </c>
      <c r="F23" s="34"/>
      <c r="G23" s="35">
        <f t="shared" si="0"/>
        <v>0</v>
      </c>
      <c r="H23" s="31"/>
      <c r="I23" s="31"/>
      <c r="J23" s="26"/>
    </row>
    <row r="24" spans="1:10" ht="15.75" x14ac:dyDescent="0.25">
      <c r="A24" s="4" t="s">
        <v>23</v>
      </c>
      <c r="B24" s="63" t="s">
        <v>45</v>
      </c>
      <c r="C24" s="64"/>
      <c r="D24" s="2" t="s">
        <v>3</v>
      </c>
      <c r="E24" s="4">
        <v>36</v>
      </c>
      <c r="F24" s="34"/>
      <c r="G24" s="35">
        <f t="shared" si="0"/>
        <v>0</v>
      </c>
      <c r="H24" s="31"/>
      <c r="I24" s="31"/>
      <c r="J24" s="26"/>
    </row>
    <row r="25" spans="1:10" ht="15.75" x14ac:dyDescent="0.25">
      <c r="A25" s="4" t="s">
        <v>24</v>
      </c>
      <c r="B25" s="63" t="s">
        <v>46</v>
      </c>
      <c r="C25" s="64"/>
      <c r="D25" s="2" t="s">
        <v>2</v>
      </c>
      <c r="E25" s="4">
        <v>270</v>
      </c>
      <c r="F25" s="34"/>
      <c r="G25" s="35">
        <f t="shared" si="0"/>
        <v>0</v>
      </c>
      <c r="H25" s="31"/>
      <c r="I25" s="31"/>
      <c r="J25" s="26"/>
    </row>
    <row r="26" spans="1:10" ht="30" customHeight="1" x14ac:dyDescent="0.25">
      <c r="A26" s="4" t="s">
        <v>25</v>
      </c>
      <c r="B26" s="63" t="s">
        <v>47</v>
      </c>
      <c r="C26" s="64"/>
      <c r="D26" s="2" t="s">
        <v>5</v>
      </c>
      <c r="E26" s="5">
        <v>90</v>
      </c>
      <c r="F26" s="34"/>
      <c r="G26" s="35">
        <f t="shared" si="0"/>
        <v>0</v>
      </c>
      <c r="H26" s="31"/>
      <c r="I26" s="31"/>
      <c r="J26" s="26"/>
    </row>
    <row r="27" spans="1:10" ht="15.75" x14ac:dyDescent="0.25">
      <c r="A27" s="4" t="s">
        <v>26</v>
      </c>
      <c r="B27" s="63" t="s">
        <v>48</v>
      </c>
      <c r="C27" s="64"/>
      <c r="D27" s="2" t="s">
        <v>6</v>
      </c>
      <c r="E27" s="5">
        <v>9</v>
      </c>
      <c r="F27" s="34"/>
      <c r="G27" s="35">
        <f t="shared" si="0"/>
        <v>0</v>
      </c>
      <c r="H27" s="31"/>
      <c r="I27" s="31"/>
      <c r="J27" s="26"/>
    </row>
    <row r="28" spans="1:10" ht="40.5" customHeight="1" x14ac:dyDescent="0.25">
      <c r="A28" s="4" t="s">
        <v>27</v>
      </c>
      <c r="B28" s="63" t="s">
        <v>49</v>
      </c>
      <c r="C28" s="64"/>
      <c r="D28" s="2" t="s">
        <v>8</v>
      </c>
      <c r="E28" s="5">
        <v>1350</v>
      </c>
      <c r="F28" s="34"/>
      <c r="G28" s="35">
        <f t="shared" si="0"/>
        <v>0</v>
      </c>
      <c r="H28" s="31"/>
      <c r="I28" s="31"/>
      <c r="J28" s="26"/>
    </row>
    <row r="29" spans="1:10" ht="15.75" x14ac:dyDescent="0.25">
      <c r="A29" s="4" t="s">
        <v>28</v>
      </c>
      <c r="B29" s="63" t="s">
        <v>50</v>
      </c>
      <c r="C29" s="64"/>
      <c r="D29" s="2" t="s">
        <v>7</v>
      </c>
      <c r="E29" s="4">
        <v>225</v>
      </c>
      <c r="F29" s="34"/>
      <c r="G29" s="35">
        <f t="shared" si="0"/>
        <v>0</v>
      </c>
      <c r="H29" s="31"/>
      <c r="I29" s="31"/>
      <c r="J29" s="26"/>
    </row>
    <row r="30" spans="1:10" ht="15.75" x14ac:dyDescent="0.25">
      <c r="A30" s="4" t="s">
        <v>29</v>
      </c>
      <c r="B30" s="63" t="s">
        <v>51</v>
      </c>
      <c r="C30" s="64"/>
      <c r="D30" s="2" t="s">
        <v>7</v>
      </c>
      <c r="E30" s="4">
        <v>225</v>
      </c>
      <c r="F30" s="34"/>
      <c r="G30" s="35">
        <f t="shared" si="0"/>
        <v>0</v>
      </c>
      <c r="H30" s="31"/>
      <c r="I30" s="31"/>
      <c r="J30" s="26"/>
    </row>
    <row r="31" spans="1:10" ht="15.75" x14ac:dyDescent="0.25">
      <c r="A31" s="4" t="s">
        <v>30</v>
      </c>
      <c r="B31" s="63" t="s">
        <v>52</v>
      </c>
      <c r="C31" s="64"/>
      <c r="D31" s="17" t="s">
        <v>2</v>
      </c>
      <c r="E31" s="4">
        <v>220</v>
      </c>
      <c r="F31" s="34"/>
      <c r="G31" s="35">
        <f t="shared" si="0"/>
        <v>0</v>
      </c>
      <c r="H31" s="31"/>
      <c r="I31" s="31"/>
      <c r="J31" s="26"/>
    </row>
    <row r="32" spans="1:10" ht="15.75" x14ac:dyDescent="0.25">
      <c r="A32" s="4" t="s">
        <v>31</v>
      </c>
      <c r="B32" s="63" t="s">
        <v>53</v>
      </c>
      <c r="C32" s="64"/>
      <c r="D32" s="2" t="s">
        <v>5</v>
      </c>
      <c r="E32" s="4">
        <v>9</v>
      </c>
      <c r="F32" s="34"/>
      <c r="G32" s="35">
        <f t="shared" si="0"/>
        <v>0</v>
      </c>
      <c r="H32" s="31"/>
      <c r="I32" s="31"/>
      <c r="J32" s="26"/>
    </row>
    <row r="33" spans="1:10" ht="15.75" x14ac:dyDescent="0.25">
      <c r="A33" s="4" t="s">
        <v>32</v>
      </c>
      <c r="B33" s="61" t="s">
        <v>54</v>
      </c>
      <c r="C33" s="62"/>
      <c r="D33" s="3" t="s">
        <v>58</v>
      </c>
      <c r="E33" s="5">
        <v>18</v>
      </c>
      <c r="F33" s="34"/>
      <c r="G33" s="35">
        <f t="shared" si="0"/>
        <v>0</v>
      </c>
      <c r="H33" s="31"/>
      <c r="I33" s="31"/>
      <c r="J33" s="26"/>
    </row>
    <row r="34" spans="1:10" ht="15.75" x14ac:dyDescent="0.25">
      <c r="A34" s="4" t="s">
        <v>33</v>
      </c>
      <c r="B34" s="61" t="s">
        <v>55</v>
      </c>
      <c r="C34" s="62"/>
      <c r="D34" s="18" t="s">
        <v>3</v>
      </c>
      <c r="E34" s="4">
        <v>20</v>
      </c>
      <c r="F34" s="34"/>
      <c r="G34" s="35">
        <f t="shared" si="0"/>
        <v>0</v>
      </c>
      <c r="H34" s="31"/>
      <c r="I34" s="31"/>
      <c r="J34" s="26"/>
    </row>
    <row r="35" spans="1:10" ht="15.75" x14ac:dyDescent="0.25">
      <c r="A35" s="4" t="s">
        <v>34</v>
      </c>
      <c r="B35" s="61" t="s">
        <v>56</v>
      </c>
      <c r="C35" s="62"/>
      <c r="D35" s="18" t="s">
        <v>5</v>
      </c>
      <c r="E35" s="5">
        <v>72</v>
      </c>
      <c r="F35" s="34"/>
      <c r="G35" s="35">
        <f t="shared" si="0"/>
        <v>0</v>
      </c>
      <c r="H35" s="31"/>
      <c r="I35" s="31"/>
      <c r="J35" s="26"/>
    </row>
    <row r="36" spans="1:10" ht="15.75" x14ac:dyDescent="0.25">
      <c r="A36" s="4" t="s">
        <v>35</v>
      </c>
      <c r="B36" s="63" t="s">
        <v>57</v>
      </c>
      <c r="C36" s="64"/>
      <c r="D36" s="2" t="s">
        <v>4</v>
      </c>
      <c r="E36" s="5">
        <v>3880</v>
      </c>
      <c r="F36" s="34"/>
      <c r="G36" s="35">
        <f t="shared" si="0"/>
        <v>0</v>
      </c>
      <c r="H36" s="31"/>
      <c r="I36" s="31"/>
      <c r="J36" s="26"/>
    </row>
    <row r="37" spans="1:10" ht="15" customHeight="1" x14ac:dyDescent="0.25">
      <c r="A37" s="69" t="s">
        <v>59</v>
      </c>
      <c r="B37" s="70"/>
      <c r="C37" s="71"/>
      <c r="D37" s="11"/>
      <c r="E37" s="24"/>
      <c r="F37" s="34"/>
      <c r="G37" s="35">
        <f t="shared" si="0"/>
        <v>0</v>
      </c>
      <c r="H37" s="31"/>
      <c r="I37" s="31"/>
      <c r="J37" s="26"/>
    </row>
    <row r="38" spans="1:10" ht="15.75" x14ac:dyDescent="0.25">
      <c r="A38" s="4" t="s">
        <v>61</v>
      </c>
      <c r="B38" s="63" t="s">
        <v>76</v>
      </c>
      <c r="C38" s="64"/>
      <c r="D38" s="18" t="s">
        <v>5</v>
      </c>
      <c r="E38" s="19">
        <v>54</v>
      </c>
      <c r="F38" s="34"/>
      <c r="G38" s="35">
        <f t="shared" si="0"/>
        <v>0</v>
      </c>
      <c r="H38" s="31"/>
      <c r="I38" s="31"/>
      <c r="J38" s="26"/>
    </row>
    <row r="39" spans="1:10" ht="15.75" x14ac:dyDescent="0.25">
      <c r="A39" s="4" t="s">
        <v>62</v>
      </c>
      <c r="B39" s="63" t="s">
        <v>77</v>
      </c>
      <c r="C39" s="64"/>
      <c r="D39" s="2" t="s">
        <v>5</v>
      </c>
      <c r="E39" s="5">
        <v>4000</v>
      </c>
      <c r="F39" s="34"/>
      <c r="G39" s="35">
        <f t="shared" si="0"/>
        <v>0</v>
      </c>
      <c r="H39" s="31"/>
      <c r="I39" s="31"/>
      <c r="J39" s="26"/>
    </row>
    <row r="40" spans="1:10" ht="30" customHeight="1" x14ac:dyDescent="0.25">
      <c r="A40" s="4" t="s">
        <v>63</v>
      </c>
      <c r="B40" s="63" t="s">
        <v>78</v>
      </c>
      <c r="C40" s="64"/>
      <c r="D40" s="2" t="s">
        <v>5</v>
      </c>
      <c r="E40" s="4">
        <v>3200</v>
      </c>
      <c r="F40" s="34"/>
      <c r="G40" s="35">
        <f t="shared" si="0"/>
        <v>0</v>
      </c>
      <c r="H40" s="31"/>
      <c r="I40" s="31"/>
      <c r="J40" s="26"/>
    </row>
    <row r="41" spans="1:10" ht="33" customHeight="1" x14ac:dyDescent="0.25">
      <c r="A41" s="4" t="s">
        <v>64</v>
      </c>
      <c r="B41" s="61" t="s">
        <v>79</v>
      </c>
      <c r="C41" s="62"/>
      <c r="D41" s="2" t="s">
        <v>5</v>
      </c>
      <c r="E41" s="4">
        <v>4000</v>
      </c>
      <c r="F41" s="34"/>
      <c r="G41" s="35">
        <f t="shared" si="0"/>
        <v>0</v>
      </c>
      <c r="H41" s="31"/>
      <c r="I41" s="31"/>
      <c r="J41" s="26"/>
    </row>
    <row r="42" spans="1:10" ht="15.75" x14ac:dyDescent="0.25">
      <c r="A42" s="4" t="s">
        <v>65</v>
      </c>
      <c r="B42" s="63" t="s">
        <v>335</v>
      </c>
      <c r="C42" s="64"/>
      <c r="D42" s="2" t="s">
        <v>4</v>
      </c>
      <c r="E42" s="4">
        <v>100</v>
      </c>
      <c r="F42" s="34"/>
      <c r="G42" s="35">
        <f t="shared" si="0"/>
        <v>0</v>
      </c>
      <c r="H42" s="31"/>
      <c r="I42" s="31"/>
      <c r="J42" s="26"/>
    </row>
    <row r="43" spans="1:10" ht="15.75" x14ac:dyDescent="0.25">
      <c r="A43" s="4" t="s">
        <v>66</v>
      </c>
      <c r="B43" s="63" t="s">
        <v>80</v>
      </c>
      <c r="C43" s="64"/>
      <c r="D43" s="2" t="s">
        <v>5</v>
      </c>
      <c r="E43" s="5">
        <v>200</v>
      </c>
      <c r="F43" s="34"/>
      <c r="G43" s="35">
        <f t="shared" si="0"/>
        <v>0</v>
      </c>
      <c r="H43" s="31"/>
      <c r="I43" s="31"/>
      <c r="J43" s="26"/>
    </row>
    <row r="44" spans="1:10" ht="23.25" customHeight="1" x14ac:dyDescent="0.25">
      <c r="A44" s="4" t="s">
        <v>67</v>
      </c>
      <c r="B44" s="63" t="s">
        <v>81</v>
      </c>
      <c r="C44" s="64"/>
      <c r="D44" s="2" t="s">
        <v>5</v>
      </c>
      <c r="E44" s="5">
        <v>3210</v>
      </c>
      <c r="F44" s="34"/>
      <c r="G44" s="35">
        <f t="shared" si="0"/>
        <v>0</v>
      </c>
      <c r="H44" s="31"/>
      <c r="I44" s="31"/>
      <c r="J44" s="26"/>
    </row>
    <row r="45" spans="1:10" ht="15.75" x14ac:dyDescent="0.25">
      <c r="A45" s="4" t="s">
        <v>68</v>
      </c>
      <c r="B45" s="63" t="s">
        <v>82</v>
      </c>
      <c r="C45" s="64"/>
      <c r="D45" s="2" t="s">
        <v>2</v>
      </c>
      <c r="E45" s="5">
        <v>300</v>
      </c>
      <c r="F45" s="34"/>
      <c r="G45" s="35">
        <f t="shared" si="0"/>
        <v>0</v>
      </c>
      <c r="H45" s="31"/>
      <c r="I45" s="31"/>
      <c r="J45" s="26"/>
    </row>
    <row r="46" spans="1:10" ht="15.75" x14ac:dyDescent="0.25">
      <c r="A46" s="4" t="s">
        <v>69</v>
      </c>
      <c r="B46" s="63" t="s">
        <v>83</v>
      </c>
      <c r="C46" s="64"/>
      <c r="D46" s="2" t="s">
        <v>2</v>
      </c>
      <c r="E46" s="5">
        <v>3600</v>
      </c>
      <c r="F46" s="34"/>
      <c r="G46" s="35">
        <f t="shared" si="0"/>
        <v>0</v>
      </c>
      <c r="H46" s="31"/>
      <c r="I46" s="31"/>
      <c r="J46" s="26"/>
    </row>
    <row r="47" spans="1:10" ht="15.75" x14ac:dyDescent="0.25">
      <c r="A47" s="4">
        <v>32</v>
      </c>
      <c r="B47" s="63" t="s">
        <v>84</v>
      </c>
      <c r="C47" s="64"/>
      <c r="D47" s="2" t="s">
        <v>2</v>
      </c>
      <c r="E47" s="5">
        <v>200</v>
      </c>
      <c r="F47" s="34"/>
      <c r="G47" s="35">
        <f t="shared" si="0"/>
        <v>0</v>
      </c>
      <c r="H47" s="31"/>
      <c r="I47" s="31"/>
      <c r="J47" s="26"/>
    </row>
    <row r="48" spans="1:10" ht="15.75" x14ac:dyDescent="0.25">
      <c r="A48" s="4" t="s">
        <v>70</v>
      </c>
      <c r="B48" s="63" t="s">
        <v>85</v>
      </c>
      <c r="C48" s="64"/>
      <c r="D48" s="2" t="s">
        <v>5</v>
      </c>
      <c r="E48" s="5">
        <v>1550</v>
      </c>
      <c r="F48" s="34"/>
      <c r="G48" s="35">
        <f t="shared" si="0"/>
        <v>0</v>
      </c>
      <c r="H48" s="31"/>
      <c r="I48" s="31"/>
      <c r="J48" s="26"/>
    </row>
    <row r="49" spans="1:10" ht="15.75" x14ac:dyDescent="0.25">
      <c r="A49" s="4" t="s">
        <v>71</v>
      </c>
      <c r="B49" s="63" t="s">
        <v>86</v>
      </c>
      <c r="C49" s="64"/>
      <c r="D49" s="2" t="s">
        <v>58</v>
      </c>
      <c r="E49" s="5">
        <v>7200</v>
      </c>
      <c r="F49" s="34"/>
      <c r="G49" s="35">
        <f t="shared" si="0"/>
        <v>0</v>
      </c>
      <c r="H49" s="31"/>
      <c r="I49" s="31"/>
      <c r="J49" s="26"/>
    </row>
    <row r="50" spans="1:10" ht="15.75" x14ac:dyDescent="0.25">
      <c r="A50" s="4" t="s">
        <v>72</v>
      </c>
      <c r="B50" s="63" t="s">
        <v>87</v>
      </c>
      <c r="C50" s="64"/>
      <c r="D50" s="2" t="s">
        <v>58</v>
      </c>
      <c r="E50" s="4">
        <v>900</v>
      </c>
      <c r="F50" s="34"/>
      <c r="G50" s="35">
        <f t="shared" si="0"/>
        <v>0</v>
      </c>
      <c r="H50" s="31"/>
      <c r="I50" s="31"/>
      <c r="J50" s="26"/>
    </row>
    <row r="51" spans="1:10" ht="33" customHeight="1" x14ac:dyDescent="0.25">
      <c r="A51" s="4" t="s">
        <v>73</v>
      </c>
      <c r="B51" s="63" t="s">
        <v>88</v>
      </c>
      <c r="C51" s="64"/>
      <c r="D51" s="2" t="s">
        <v>58</v>
      </c>
      <c r="E51" s="4">
        <v>500</v>
      </c>
      <c r="F51" s="34"/>
      <c r="G51" s="35">
        <f t="shared" si="0"/>
        <v>0</v>
      </c>
      <c r="H51" s="31"/>
      <c r="I51" s="31"/>
      <c r="J51" s="26"/>
    </row>
    <row r="52" spans="1:10" ht="15.75" x14ac:dyDescent="0.25">
      <c r="A52" s="4" t="s">
        <v>74</v>
      </c>
      <c r="B52" s="63" t="s">
        <v>89</v>
      </c>
      <c r="C52" s="64"/>
      <c r="D52" s="2" t="s">
        <v>58</v>
      </c>
      <c r="E52" s="4">
        <v>2700</v>
      </c>
      <c r="F52" s="34"/>
      <c r="G52" s="35">
        <f t="shared" si="0"/>
        <v>0</v>
      </c>
      <c r="H52" s="31"/>
      <c r="I52" s="31"/>
      <c r="J52" s="26"/>
    </row>
    <row r="53" spans="1:10" ht="32.25" customHeight="1" x14ac:dyDescent="0.25">
      <c r="A53" s="4" t="s">
        <v>75</v>
      </c>
      <c r="B53" s="63" t="s">
        <v>90</v>
      </c>
      <c r="C53" s="64"/>
      <c r="D53" s="2" t="s">
        <v>58</v>
      </c>
      <c r="E53" s="4">
        <v>2700</v>
      </c>
      <c r="F53" s="34"/>
      <c r="G53" s="35">
        <f t="shared" si="0"/>
        <v>0</v>
      </c>
      <c r="H53" s="31"/>
      <c r="I53" s="31"/>
      <c r="J53" s="26"/>
    </row>
    <row r="54" spans="1:10" ht="16.5" customHeight="1" x14ac:dyDescent="0.25">
      <c r="A54" s="69" t="s">
        <v>91</v>
      </c>
      <c r="B54" s="70"/>
      <c r="C54" s="71"/>
      <c r="D54" s="12"/>
      <c r="E54" s="4"/>
      <c r="F54" s="34"/>
      <c r="G54" s="35">
        <f t="shared" si="0"/>
        <v>0</v>
      </c>
      <c r="H54" s="31"/>
      <c r="I54" s="31"/>
      <c r="J54" s="26"/>
    </row>
    <row r="55" spans="1:10" ht="30" customHeight="1" x14ac:dyDescent="0.25">
      <c r="A55" s="4" t="s">
        <v>92</v>
      </c>
      <c r="B55" s="63" t="s">
        <v>124</v>
      </c>
      <c r="C55" s="64"/>
      <c r="D55" s="4" t="s">
        <v>2</v>
      </c>
      <c r="E55" s="5">
        <v>720</v>
      </c>
      <c r="F55" s="34"/>
      <c r="G55" s="35">
        <f t="shared" si="0"/>
        <v>0</v>
      </c>
      <c r="H55" s="31"/>
      <c r="I55" s="31"/>
      <c r="J55" s="26"/>
    </row>
    <row r="56" spans="1:10" ht="33" customHeight="1" x14ac:dyDescent="0.25">
      <c r="A56" s="4" t="s">
        <v>93</v>
      </c>
      <c r="B56" s="63" t="s">
        <v>125</v>
      </c>
      <c r="C56" s="64"/>
      <c r="D56" s="4" t="s">
        <v>2</v>
      </c>
      <c r="E56" s="5">
        <v>900</v>
      </c>
      <c r="F56" s="34"/>
      <c r="G56" s="35">
        <f t="shared" si="0"/>
        <v>0</v>
      </c>
      <c r="H56" s="31"/>
      <c r="I56" s="31"/>
      <c r="J56" s="26"/>
    </row>
    <row r="57" spans="1:10" ht="29.25" customHeight="1" x14ac:dyDescent="0.25">
      <c r="A57" s="4" t="s">
        <v>94</v>
      </c>
      <c r="B57" s="63" t="s">
        <v>126</v>
      </c>
      <c r="C57" s="64"/>
      <c r="D57" s="4" t="s">
        <v>2</v>
      </c>
      <c r="E57" s="5">
        <v>600</v>
      </c>
      <c r="F57" s="34"/>
      <c r="G57" s="35">
        <f t="shared" si="0"/>
        <v>0</v>
      </c>
      <c r="H57" s="31"/>
      <c r="I57" s="31"/>
      <c r="J57" s="26"/>
    </row>
    <row r="58" spans="1:10" ht="30" customHeight="1" x14ac:dyDescent="0.25">
      <c r="A58" s="4" t="s">
        <v>95</v>
      </c>
      <c r="B58" s="63" t="s">
        <v>127</v>
      </c>
      <c r="C58" s="64"/>
      <c r="D58" s="4" t="s">
        <v>5</v>
      </c>
      <c r="E58" s="5">
        <v>200</v>
      </c>
      <c r="F58" s="34"/>
      <c r="G58" s="35">
        <f t="shared" si="0"/>
        <v>0</v>
      </c>
      <c r="H58" s="31"/>
      <c r="I58" s="31"/>
      <c r="J58" s="26"/>
    </row>
    <row r="59" spans="1:10" ht="15.75" x14ac:dyDescent="0.25">
      <c r="A59" s="4" t="s">
        <v>96</v>
      </c>
      <c r="B59" s="63" t="s">
        <v>128</v>
      </c>
      <c r="C59" s="64"/>
      <c r="D59" s="4" t="s">
        <v>2</v>
      </c>
      <c r="E59" s="5">
        <v>680</v>
      </c>
      <c r="F59" s="34"/>
      <c r="G59" s="35">
        <f t="shared" si="0"/>
        <v>0</v>
      </c>
      <c r="H59" s="31"/>
      <c r="I59" s="31"/>
      <c r="J59" s="26"/>
    </row>
    <row r="60" spans="1:10" ht="15.75" x14ac:dyDescent="0.25">
      <c r="A60" s="4" t="s">
        <v>97</v>
      </c>
      <c r="B60" s="63" t="s">
        <v>129</v>
      </c>
      <c r="C60" s="64"/>
      <c r="D60" s="4" t="s">
        <v>3</v>
      </c>
      <c r="E60" s="5">
        <v>135</v>
      </c>
      <c r="F60" s="34"/>
      <c r="G60" s="35">
        <f t="shared" si="0"/>
        <v>0</v>
      </c>
      <c r="H60" s="31"/>
      <c r="I60" s="31"/>
      <c r="J60" s="26"/>
    </row>
    <row r="61" spans="1:10" ht="15.75" x14ac:dyDescent="0.25">
      <c r="A61" s="4" t="s">
        <v>98</v>
      </c>
      <c r="B61" s="63" t="s">
        <v>130</v>
      </c>
      <c r="C61" s="64"/>
      <c r="D61" s="4" t="s">
        <v>2</v>
      </c>
      <c r="E61" s="5">
        <v>720</v>
      </c>
      <c r="F61" s="34"/>
      <c r="G61" s="35">
        <f t="shared" si="0"/>
        <v>0</v>
      </c>
      <c r="H61" s="31"/>
      <c r="I61" s="31"/>
      <c r="J61" s="26"/>
    </row>
    <row r="62" spans="1:10" ht="15.75" x14ac:dyDescent="0.25">
      <c r="A62" s="4" t="s">
        <v>99</v>
      </c>
      <c r="B62" s="63" t="s">
        <v>131</v>
      </c>
      <c r="C62" s="64"/>
      <c r="D62" s="4" t="s">
        <v>3</v>
      </c>
      <c r="E62" s="5">
        <v>270</v>
      </c>
      <c r="F62" s="34"/>
      <c r="G62" s="35">
        <f t="shared" si="0"/>
        <v>0</v>
      </c>
      <c r="H62" s="31"/>
      <c r="I62" s="31"/>
      <c r="J62" s="26"/>
    </row>
    <row r="63" spans="1:10" ht="15.75" x14ac:dyDescent="0.25">
      <c r="A63" s="4" t="s">
        <v>100</v>
      </c>
      <c r="B63" s="63" t="s">
        <v>132</v>
      </c>
      <c r="C63" s="64"/>
      <c r="D63" s="4" t="s">
        <v>2</v>
      </c>
      <c r="E63" s="5">
        <v>180</v>
      </c>
      <c r="F63" s="34"/>
      <c r="G63" s="35">
        <f t="shared" si="0"/>
        <v>0</v>
      </c>
      <c r="H63" s="31"/>
      <c r="I63" s="31"/>
      <c r="J63" s="26"/>
    </row>
    <row r="64" spans="1:10" ht="15.75" x14ac:dyDescent="0.25">
      <c r="A64" s="4" t="s">
        <v>101</v>
      </c>
      <c r="B64" s="63" t="s">
        <v>133</v>
      </c>
      <c r="C64" s="64"/>
      <c r="D64" s="4" t="s">
        <v>3</v>
      </c>
      <c r="E64" s="4">
        <v>90</v>
      </c>
      <c r="F64" s="34"/>
      <c r="G64" s="35">
        <f t="shared" si="0"/>
        <v>0</v>
      </c>
      <c r="H64" s="31"/>
      <c r="I64" s="31"/>
      <c r="J64" s="26"/>
    </row>
    <row r="65" spans="1:10" ht="34.5" customHeight="1" x14ac:dyDescent="0.25">
      <c r="A65" s="4" t="s">
        <v>102</v>
      </c>
      <c r="B65" s="63" t="s">
        <v>134</v>
      </c>
      <c r="C65" s="64"/>
      <c r="D65" s="4" t="s">
        <v>3</v>
      </c>
      <c r="E65" s="4">
        <v>90</v>
      </c>
      <c r="F65" s="34"/>
      <c r="G65" s="35">
        <f t="shared" si="0"/>
        <v>0</v>
      </c>
      <c r="H65" s="31"/>
      <c r="I65" s="31"/>
      <c r="J65" s="26"/>
    </row>
    <row r="66" spans="1:10" ht="33" customHeight="1" x14ac:dyDescent="0.25">
      <c r="A66" s="4" t="s">
        <v>103</v>
      </c>
      <c r="B66" s="63" t="s">
        <v>135</v>
      </c>
      <c r="C66" s="64"/>
      <c r="D66" s="4" t="s">
        <v>3</v>
      </c>
      <c r="E66" s="4">
        <v>90</v>
      </c>
      <c r="F66" s="34"/>
      <c r="G66" s="35">
        <f t="shared" si="0"/>
        <v>0</v>
      </c>
      <c r="H66" s="31"/>
      <c r="I66" s="31"/>
      <c r="J66" s="26"/>
    </row>
    <row r="67" spans="1:10" ht="15.75" x14ac:dyDescent="0.25">
      <c r="A67" s="4" t="s">
        <v>104</v>
      </c>
      <c r="B67" s="63" t="s">
        <v>136</v>
      </c>
      <c r="C67" s="64"/>
      <c r="D67" s="4" t="s">
        <v>3</v>
      </c>
      <c r="E67" s="4">
        <v>5</v>
      </c>
      <c r="F67" s="34"/>
      <c r="G67" s="35">
        <f t="shared" si="0"/>
        <v>0</v>
      </c>
      <c r="H67" s="31"/>
      <c r="I67" s="31"/>
      <c r="J67" s="26"/>
    </row>
    <row r="68" spans="1:10" ht="15.75" x14ac:dyDescent="0.25">
      <c r="A68" s="4" t="s">
        <v>105</v>
      </c>
      <c r="B68" s="63" t="s">
        <v>137</v>
      </c>
      <c r="C68" s="64"/>
      <c r="D68" s="4" t="s">
        <v>3</v>
      </c>
      <c r="E68" s="4">
        <v>11</v>
      </c>
      <c r="F68" s="34"/>
      <c r="G68" s="35">
        <f t="shared" si="0"/>
        <v>0</v>
      </c>
      <c r="H68" s="31"/>
      <c r="I68" s="31"/>
      <c r="J68" s="26"/>
    </row>
    <row r="69" spans="1:10" ht="15.75" x14ac:dyDescent="0.25">
      <c r="A69" s="4" t="s">
        <v>106</v>
      </c>
      <c r="B69" s="63" t="s">
        <v>138</v>
      </c>
      <c r="C69" s="64"/>
      <c r="D69" s="4" t="s">
        <v>3</v>
      </c>
      <c r="E69" s="4">
        <v>16</v>
      </c>
      <c r="F69" s="34"/>
      <c r="G69" s="35">
        <f t="shared" si="0"/>
        <v>0</v>
      </c>
      <c r="H69" s="31"/>
      <c r="I69" s="31"/>
      <c r="J69" s="26"/>
    </row>
    <row r="70" spans="1:10" ht="15.75" x14ac:dyDescent="0.25">
      <c r="A70" s="4" t="s">
        <v>107</v>
      </c>
      <c r="B70" s="63" t="s">
        <v>139</v>
      </c>
      <c r="C70" s="64"/>
      <c r="D70" s="4" t="s">
        <v>3</v>
      </c>
      <c r="E70" s="4">
        <v>5</v>
      </c>
      <c r="F70" s="34"/>
      <c r="G70" s="35">
        <f t="shared" si="0"/>
        <v>0</v>
      </c>
      <c r="H70" s="31"/>
      <c r="I70" s="31"/>
      <c r="J70" s="26"/>
    </row>
    <row r="71" spans="1:10" ht="35.25" customHeight="1" x14ac:dyDescent="0.25">
      <c r="A71" s="4" t="s">
        <v>108</v>
      </c>
      <c r="B71" s="63" t="s">
        <v>140</v>
      </c>
      <c r="C71" s="64"/>
      <c r="D71" s="4" t="s">
        <v>3</v>
      </c>
      <c r="E71" s="4">
        <v>10</v>
      </c>
      <c r="F71" s="34"/>
      <c r="G71" s="35">
        <f t="shared" si="0"/>
        <v>0</v>
      </c>
      <c r="H71" s="31"/>
      <c r="I71" s="31"/>
      <c r="J71" s="26"/>
    </row>
    <row r="72" spans="1:10" ht="15.75" x14ac:dyDescent="0.25">
      <c r="A72" s="4" t="s">
        <v>109</v>
      </c>
      <c r="B72" s="63" t="s">
        <v>141</v>
      </c>
      <c r="C72" s="64"/>
      <c r="D72" s="4" t="s">
        <v>3</v>
      </c>
      <c r="E72" s="4">
        <v>16</v>
      </c>
      <c r="F72" s="34"/>
      <c r="G72" s="35">
        <f t="shared" si="0"/>
        <v>0</v>
      </c>
      <c r="H72" s="31"/>
      <c r="I72" s="31"/>
      <c r="J72" s="26"/>
    </row>
    <row r="73" spans="1:10" ht="33.75" customHeight="1" x14ac:dyDescent="0.25">
      <c r="A73" s="4" t="s">
        <v>110</v>
      </c>
      <c r="B73" s="63" t="s">
        <v>142</v>
      </c>
      <c r="C73" s="64"/>
      <c r="D73" s="4" t="s">
        <v>3</v>
      </c>
      <c r="E73" s="4">
        <v>2</v>
      </c>
      <c r="F73" s="34"/>
      <c r="G73" s="35">
        <f t="shared" si="0"/>
        <v>0</v>
      </c>
      <c r="H73" s="31"/>
      <c r="I73" s="31"/>
      <c r="J73" s="26"/>
    </row>
    <row r="74" spans="1:10" ht="33.75" customHeight="1" x14ac:dyDescent="0.25">
      <c r="A74" s="4" t="s">
        <v>111</v>
      </c>
      <c r="B74" s="63" t="s">
        <v>143</v>
      </c>
      <c r="C74" s="64"/>
      <c r="D74" s="2" t="s">
        <v>3</v>
      </c>
      <c r="E74" s="2">
        <v>200</v>
      </c>
      <c r="F74" s="34"/>
      <c r="G74" s="35">
        <f t="shared" si="0"/>
        <v>0</v>
      </c>
      <c r="H74" s="31"/>
      <c r="I74" s="31"/>
      <c r="J74" s="26"/>
    </row>
    <row r="75" spans="1:10" ht="32.25" customHeight="1" x14ac:dyDescent="0.25">
      <c r="A75" s="4" t="s">
        <v>112</v>
      </c>
      <c r="B75" s="63" t="s">
        <v>144</v>
      </c>
      <c r="C75" s="64"/>
      <c r="D75" s="2" t="s">
        <v>3</v>
      </c>
      <c r="E75" s="2">
        <v>5</v>
      </c>
      <c r="F75" s="34"/>
      <c r="G75" s="35">
        <f t="shared" si="0"/>
        <v>0</v>
      </c>
      <c r="H75" s="31"/>
      <c r="I75" s="31"/>
      <c r="J75" s="26"/>
    </row>
    <row r="76" spans="1:10" ht="15.75" x14ac:dyDescent="0.25">
      <c r="A76" s="4" t="s">
        <v>113</v>
      </c>
      <c r="B76" s="63" t="s">
        <v>145</v>
      </c>
      <c r="C76" s="64"/>
      <c r="D76" s="2" t="s">
        <v>3</v>
      </c>
      <c r="E76" s="4">
        <v>10</v>
      </c>
      <c r="F76" s="34"/>
      <c r="G76" s="35">
        <f t="shared" si="0"/>
        <v>0</v>
      </c>
      <c r="H76" s="31"/>
      <c r="I76" s="31"/>
      <c r="J76" s="26"/>
    </row>
    <row r="77" spans="1:10" ht="79.5" customHeight="1" x14ac:dyDescent="0.25">
      <c r="A77" s="4" t="s">
        <v>114</v>
      </c>
      <c r="B77" s="61" t="s">
        <v>146</v>
      </c>
      <c r="C77" s="62"/>
      <c r="D77" s="20" t="s">
        <v>6</v>
      </c>
      <c r="E77" s="9">
        <v>2</v>
      </c>
      <c r="F77" s="34"/>
      <c r="G77" s="35">
        <f t="shared" si="0"/>
        <v>0</v>
      </c>
      <c r="H77" s="31"/>
      <c r="I77" s="31"/>
      <c r="J77" s="26"/>
    </row>
    <row r="78" spans="1:10" ht="38.25" customHeight="1" x14ac:dyDescent="0.25">
      <c r="A78" s="4" t="s">
        <v>115</v>
      </c>
      <c r="B78" s="63" t="s">
        <v>147</v>
      </c>
      <c r="C78" s="64"/>
      <c r="D78" s="2" t="s">
        <v>6</v>
      </c>
      <c r="E78" s="2">
        <v>2</v>
      </c>
      <c r="F78" s="34"/>
      <c r="G78" s="35">
        <f t="shared" si="0"/>
        <v>0</v>
      </c>
      <c r="H78" s="31"/>
      <c r="I78" s="31"/>
      <c r="J78" s="26"/>
    </row>
    <row r="79" spans="1:10" ht="93" customHeight="1" x14ac:dyDescent="0.25">
      <c r="A79" s="4" t="s">
        <v>116</v>
      </c>
      <c r="B79" s="61" t="s">
        <v>148</v>
      </c>
      <c r="C79" s="62"/>
      <c r="D79" s="2" t="s">
        <v>6</v>
      </c>
      <c r="E79" s="2">
        <v>2</v>
      </c>
      <c r="F79" s="34"/>
      <c r="G79" s="35">
        <f t="shared" si="0"/>
        <v>0</v>
      </c>
      <c r="H79" s="31"/>
      <c r="I79" s="31"/>
      <c r="J79" s="26"/>
    </row>
    <row r="80" spans="1:10" ht="30.75" customHeight="1" x14ac:dyDescent="0.25">
      <c r="A80" s="4" t="s">
        <v>117</v>
      </c>
      <c r="B80" s="61" t="s">
        <v>149</v>
      </c>
      <c r="C80" s="62"/>
      <c r="D80" s="2" t="s">
        <v>6</v>
      </c>
      <c r="E80" s="2">
        <v>2</v>
      </c>
      <c r="F80" s="34"/>
      <c r="G80" s="35">
        <f t="shared" ref="G80:G143" si="1">ROUND(F80*E80,2)</f>
        <v>0</v>
      </c>
      <c r="H80" s="31"/>
      <c r="I80" s="31"/>
      <c r="J80" s="26"/>
    </row>
    <row r="81" spans="1:10" ht="15.75" x14ac:dyDescent="0.25">
      <c r="A81" s="4" t="s">
        <v>118</v>
      </c>
      <c r="B81" s="61" t="s">
        <v>150</v>
      </c>
      <c r="C81" s="62"/>
      <c r="D81" s="18" t="s">
        <v>2</v>
      </c>
      <c r="E81" s="18">
        <v>100</v>
      </c>
      <c r="F81" s="34"/>
      <c r="G81" s="35">
        <f t="shared" si="1"/>
        <v>0</v>
      </c>
      <c r="H81" s="31"/>
      <c r="I81" s="31"/>
      <c r="J81" s="26"/>
    </row>
    <row r="82" spans="1:10" ht="33" customHeight="1" x14ac:dyDescent="0.25">
      <c r="A82" s="4" t="s">
        <v>119</v>
      </c>
      <c r="B82" s="63" t="s">
        <v>151</v>
      </c>
      <c r="C82" s="64"/>
      <c r="D82" s="18" t="s">
        <v>3</v>
      </c>
      <c r="E82" s="19">
        <v>22</v>
      </c>
      <c r="F82" s="34"/>
      <c r="G82" s="35">
        <f t="shared" si="1"/>
        <v>0</v>
      </c>
      <c r="H82" s="31"/>
      <c r="I82" s="31"/>
      <c r="J82" s="26"/>
    </row>
    <row r="83" spans="1:10" ht="36" customHeight="1" x14ac:dyDescent="0.25">
      <c r="A83" s="4" t="s">
        <v>120</v>
      </c>
      <c r="B83" s="61" t="s">
        <v>152</v>
      </c>
      <c r="C83" s="62"/>
      <c r="D83" s="18" t="s">
        <v>2</v>
      </c>
      <c r="E83" s="19">
        <v>45</v>
      </c>
      <c r="F83" s="34"/>
      <c r="G83" s="35">
        <f t="shared" si="1"/>
        <v>0</v>
      </c>
      <c r="H83" s="31"/>
      <c r="I83" s="31"/>
      <c r="J83" s="26"/>
    </row>
    <row r="84" spans="1:10" ht="34.5" customHeight="1" x14ac:dyDescent="0.25">
      <c r="A84" s="4" t="s">
        <v>121</v>
      </c>
      <c r="B84" s="61" t="s">
        <v>153</v>
      </c>
      <c r="C84" s="62"/>
      <c r="D84" s="18" t="s">
        <v>2</v>
      </c>
      <c r="E84" s="19">
        <v>80</v>
      </c>
      <c r="F84" s="34"/>
      <c r="G84" s="35">
        <f t="shared" si="1"/>
        <v>0</v>
      </c>
      <c r="H84" s="31"/>
      <c r="I84" s="31"/>
      <c r="J84" s="26"/>
    </row>
    <row r="85" spans="1:10" ht="15.75" x14ac:dyDescent="0.25">
      <c r="A85" s="4" t="s">
        <v>122</v>
      </c>
      <c r="B85" s="65" t="s">
        <v>154</v>
      </c>
      <c r="C85" s="66"/>
      <c r="D85" s="3" t="s">
        <v>5</v>
      </c>
      <c r="E85" s="5">
        <v>1350</v>
      </c>
      <c r="F85" s="34"/>
      <c r="G85" s="35">
        <f t="shared" si="1"/>
        <v>0</v>
      </c>
      <c r="H85" s="31"/>
      <c r="I85" s="31"/>
      <c r="J85" s="26"/>
    </row>
    <row r="86" spans="1:10" ht="15.75" x14ac:dyDescent="0.25">
      <c r="A86" s="4" t="s">
        <v>123</v>
      </c>
      <c r="B86" s="63" t="s">
        <v>155</v>
      </c>
      <c r="C86" s="64"/>
      <c r="D86" s="20" t="s">
        <v>5</v>
      </c>
      <c r="E86" s="10">
        <v>450</v>
      </c>
      <c r="F86" s="34"/>
      <c r="G86" s="35">
        <f t="shared" si="1"/>
        <v>0</v>
      </c>
      <c r="H86" s="31"/>
      <c r="I86" s="31"/>
      <c r="J86" s="26"/>
    </row>
    <row r="87" spans="1:10" ht="18.75" customHeight="1" x14ac:dyDescent="0.25">
      <c r="A87" s="69" t="s">
        <v>156</v>
      </c>
      <c r="B87" s="70"/>
      <c r="C87" s="71"/>
      <c r="D87" s="12"/>
      <c r="E87" s="4"/>
      <c r="F87" s="34"/>
      <c r="G87" s="35">
        <f t="shared" si="1"/>
        <v>0</v>
      </c>
      <c r="H87" s="31"/>
      <c r="I87" s="31"/>
      <c r="J87" s="26"/>
    </row>
    <row r="88" spans="1:10" ht="15.75" x14ac:dyDescent="0.25">
      <c r="A88" s="4" t="s">
        <v>157</v>
      </c>
      <c r="B88" s="63" t="s">
        <v>173</v>
      </c>
      <c r="C88" s="64"/>
      <c r="D88" s="18" t="s">
        <v>58</v>
      </c>
      <c r="E88" s="21">
        <v>10500</v>
      </c>
      <c r="F88" s="34"/>
      <c r="G88" s="35">
        <f t="shared" si="1"/>
        <v>0</v>
      </c>
      <c r="H88" s="31"/>
      <c r="I88" s="31"/>
      <c r="J88" s="26"/>
    </row>
    <row r="89" spans="1:10" ht="33" customHeight="1" x14ac:dyDescent="0.25">
      <c r="A89" s="4" t="s">
        <v>158</v>
      </c>
      <c r="B89" s="63" t="s">
        <v>174</v>
      </c>
      <c r="C89" s="64"/>
      <c r="D89" s="18" t="s">
        <v>58</v>
      </c>
      <c r="E89" s="5">
        <v>9000</v>
      </c>
      <c r="F89" s="34"/>
      <c r="G89" s="35">
        <f t="shared" si="1"/>
        <v>0</v>
      </c>
      <c r="H89" s="31"/>
      <c r="I89" s="31"/>
      <c r="J89" s="26"/>
    </row>
    <row r="90" spans="1:10" ht="30.75" customHeight="1" x14ac:dyDescent="0.25">
      <c r="A90" s="4" t="s">
        <v>159</v>
      </c>
      <c r="B90" s="63" t="s">
        <v>175</v>
      </c>
      <c r="C90" s="64"/>
      <c r="D90" s="18" t="s">
        <v>58</v>
      </c>
      <c r="E90" s="4">
        <v>270</v>
      </c>
      <c r="F90" s="34"/>
      <c r="G90" s="35">
        <f t="shared" si="1"/>
        <v>0</v>
      </c>
      <c r="H90" s="31"/>
      <c r="I90" s="31"/>
      <c r="J90" s="26"/>
    </row>
    <row r="91" spans="1:10" ht="30" customHeight="1" x14ac:dyDescent="0.25">
      <c r="A91" s="4" t="s">
        <v>160</v>
      </c>
      <c r="B91" s="63" t="s">
        <v>176</v>
      </c>
      <c r="C91" s="64"/>
      <c r="D91" s="18" t="s">
        <v>58</v>
      </c>
      <c r="E91" s="4">
        <v>270</v>
      </c>
      <c r="F91" s="34"/>
      <c r="G91" s="35">
        <f t="shared" si="1"/>
        <v>0</v>
      </c>
      <c r="H91" s="31"/>
      <c r="I91" s="31"/>
      <c r="J91" s="26"/>
    </row>
    <row r="92" spans="1:10" ht="50.25" customHeight="1" x14ac:dyDescent="0.25">
      <c r="A92" s="4" t="s">
        <v>161</v>
      </c>
      <c r="B92" s="63" t="s">
        <v>177</v>
      </c>
      <c r="C92" s="64"/>
      <c r="D92" s="18" t="s">
        <v>7</v>
      </c>
      <c r="E92" s="4">
        <v>540</v>
      </c>
      <c r="F92" s="34"/>
      <c r="G92" s="35">
        <f t="shared" si="1"/>
        <v>0</v>
      </c>
      <c r="H92" s="31"/>
      <c r="I92" s="31"/>
      <c r="J92" s="26"/>
    </row>
    <row r="93" spans="1:10" ht="53.25" customHeight="1" x14ac:dyDescent="0.25">
      <c r="A93" s="4" t="s">
        <v>162</v>
      </c>
      <c r="B93" s="63" t="s">
        <v>178</v>
      </c>
      <c r="C93" s="64"/>
      <c r="D93" s="18" t="s">
        <v>7</v>
      </c>
      <c r="E93" s="4">
        <v>90</v>
      </c>
      <c r="F93" s="34"/>
      <c r="G93" s="35">
        <f t="shared" si="1"/>
        <v>0</v>
      </c>
      <c r="H93" s="31"/>
      <c r="I93" s="31"/>
      <c r="J93" s="26"/>
    </row>
    <row r="94" spans="1:10" ht="35.25" customHeight="1" x14ac:dyDescent="0.25">
      <c r="A94" s="4" t="s">
        <v>163</v>
      </c>
      <c r="B94" s="61" t="s">
        <v>179</v>
      </c>
      <c r="C94" s="62"/>
      <c r="D94" s="18" t="s">
        <v>58</v>
      </c>
      <c r="E94" s="4">
        <v>200</v>
      </c>
      <c r="F94" s="34"/>
      <c r="G94" s="35">
        <f t="shared" si="1"/>
        <v>0</v>
      </c>
      <c r="H94" s="31"/>
      <c r="I94" s="31"/>
      <c r="J94" s="26"/>
    </row>
    <row r="95" spans="1:10" ht="36" customHeight="1" x14ac:dyDescent="0.25">
      <c r="A95" s="4" t="s">
        <v>164</v>
      </c>
      <c r="B95" s="61" t="s">
        <v>180</v>
      </c>
      <c r="C95" s="62"/>
      <c r="D95" s="18" t="s">
        <v>2</v>
      </c>
      <c r="E95" s="4">
        <v>180</v>
      </c>
      <c r="F95" s="34"/>
      <c r="G95" s="35">
        <f t="shared" si="1"/>
        <v>0</v>
      </c>
      <c r="H95" s="31"/>
      <c r="I95" s="31"/>
      <c r="J95" s="26"/>
    </row>
    <row r="96" spans="1:10" ht="32.25" customHeight="1" x14ac:dyDescent="0.25">
      <c r="A96" s="4" t="s">
        <v>165</v>
      </c>
      <c r="B96" s="61" t="s">
        <v>181</v>
      </c>
      <c r="C96" s="62"/>
      <c r="D96" s="18" t="s">
        <v>3</v>
      </c>
      <c r="E96" s="4">
        <v>27</v>
      </c>
      <c r="F96" s="34"/>
      <c r="G96" s="35">
        <f t="shared" si="1"/>
        <v>0</v>
      </c>
      <c r="H96" s="31"/>
      <c r="I96" s="31"/>
      <c r="J96" s="26"/>
    </row>
    <row r="97" spans="1:10" ht="44.25" customHeight="1" x14ac:dyDescent="0.25">
      <c r="A97" s="4" t="s">
        <v>166</v>
      </c>
      <c r="B97" s="63" t="s">
        <v>182</v>
      </c>
      <c r="C97" s="64"/>
      <c r="D97" s="2" t="s">
        <v>3</v>
      </c>
      <c r="E97" s="4">
        <v>180</v>
      </c>
      <c r="F97" s="34"/>
      <c r="G97" s="35">
        <f t="shared" si="1"/>
        <v>0</v>
      </c>
      <c r="H97" s="31"/>
      <c r="I97" s="31"/>
      <c r="J97" s="26"/>
    </row>
    <row r="98" spans="1:10" ht="31.5" customHeight="1" x14ac:dyDescent="0.25">
      <c r="A98" s="4" t="s">
        <v>167</v>
      </c>
      <c r="B98" s="63" t="s">
        <v>183</v>
      </c>
      <c r="C98" s="64"/>
      <c r="D98" s="18" t="s">
        <v>3</v>
      </c>
      <c r="E98" s="19">
        <v>135</v>
      </c>
      <c r="F98" s="34"/>
      <c r="G98" s="35">
        <f t="shared" si="1"/>
        <v>0</v>
      </c>
      <c r="H98" s="31"/>
      <c r="I98" s="31"/>
      <c r="J98" s="26"/>
    </row>
    <row r="99" spans="1:10" ht="15.75" x14ac:dyDescent="0.25">
      <c r="A99" s="4" t="s">
        <v>168</v>
      </c>
      <c r="B99" s="63" t="s">
        <v>184</v>
      </c>
      <c r="C99" s="64"/>
      <c r="D99" s="2" t="s">
        <v>2</v>
      </c>
      <c r="E99" s="4">
        <v>270</v>
      </c>
      <c r="F99" s="34"/>
      <c r="G99" s="35">
        <f t="shared" si="1"/>
        <v>0</v>
      </c>
      <c r="H99" s="31"/>
      <c r="I99" s="31"/>
      <c r="J99" s="26"/>
    </row>
    <row r="100" spans="1:10" ht="15.75" x14ac:dyDescent="0.25">
      <c r="A100" s="4" t="s">
        <v>169</v>
      </c>
      <c r="B100" s="63" t="s">
        <v>185</v>
      </c>
      <c r="C100" s="64"/>
      <c r="D100" s="4" t="s">
        <v>2</v>
      </c>
      <c r="E100" s="4">
        <v>18</v>
      </c>
      <c r="F100" s="34"/>
      <c r="G100" s="35">
        <f t="shared" si="1"/>
        <v>0</v>
      </c>
      <c r="H100" s="31"/>
      <c r="I100" s="31"/>
      <c r="J100" s="26"/>
    </row>
    <row r="101" spans="1:10" ht="15.75" x14ac:dyDescent="0.25">
      <c r="A101" s="4" t="s">
        <v>170</v>
      </c>
      <c r="B101" s="63" t="s">
        <v>186</v>
      </c>
      <c r="C101" s="64"/>
      <c r="D101" s="4" t="s">
        <v>2</v>
      </c>
      <c r="E101" s="4">
        <v>18</v>
      </c>
      <c r="F101" s="34"/>
      <c r="G101" s="35">
        <f t="shared" si="1"/>
        <v>0</v>
      </c>
      <c r="H101" s="36"/>
      <c r="I101" s="31"/>
      <c r="J101" s="26"/>
    </row>
    <row r="102" spans="1:10" ht="45" customHeight="1" x14ac:dyDescent="0.25">
      <c r="A102" s="4" t="s">
        <v>171</v>
      </c>
      <c r="B102" s="61" t="s">
        <v>187</v>
      </c>
      <c r="C102" s="62"/>
      <c r="D102" s="4" t="s">
        <v>2</v>
      </c>
      <c r="E102" s="4">
        <v>18</v>
      </c>
      <c r="F102" s="34"/>
      <c r="G102" s="35">
        <f t="shared" si="1"/>
        <v>0</v>
      </c>
      <c r="H102" s="31"/>
      <c r="I102" s="31"/>
      <c r="J102" s="26"/>
    </row>
    <row r="103" spans="1:10" ht="30" customHeight="1" x14ac:dyDescent="0.25">
      <c r="A103" s="4" t="s">
        <v>172</v>
      </c>
      <c r="B103" s="63" t="s">
        <v>188</v>
      </c>
      <c r="C103" s="64"/>
      <c r="D103" s="4" t="s">
        <v>58</v>
      </c>
      <c r="E103" s="4">
        <v>350</v>
      </c>
      <c r="F103" s="34"/>
      <c r="G103" s="35">
        <f t="shared" si="1"/>
        <v>0</v>
      </c>
      <c r="H103" s="31"/>
      <c r="I103" s="31"/>
      <c r="J103" s="26"/>
    </row>
    <row r="104" spans="1:10" ht="21" customHeight="1" x14ac:dyDescent="0.25">
      <c r="A104" s="100" t="s">
        <v>189</v>
      </c>
      <c r="B104" s="101"/>
      <c r="C104" s="102"/>
      <c r="D104" s="11"/>
      <c r="E104" s="24"/>
      <c r="F104" s="34"/>
      <c r="G104" s="35">
        <f t="shared" si="1"/>
        <v>0</v>
      </c>
      <c r="H104" s="31"/>
      <c r="I104" s="31"/>
      <c r="J104" s="26"/>
    </row>
    <row r="105" spans="1:10" ht="15.75" x14ac:dyDescent="0.25">
      <c r="A105" s="4" t="s">
        <v>190</v>
      </c>
      <c r="B105" s="63" t="s">
        <v>216</v>
      </c>
      <c r="C105" s="64"/>
      <c r="D105" s="2" t="s">
        <v>2</v>
      </c>
      <c r="E105" s="2">
        <v>2250</v>
      </c>
      <c r="F105" s="34"/>
      <c r="G105" s="35">
        <f t="shared" si="1"/>
        <v>0</v>
      </c>
      <c r="H105" s="31"/>
      <c r="I105" s="31"/>
      <c r="J105" s="26"/>
    </row>
    <row r="106" spans="1:10" ht="15.75" x14ac:dyDescent="0.25">
      <c r="A106" s="4" t="s">
        <v>191</v>
      </c>
      <c r="B106" s="63" t="s">
        <v>217</v>
      </c>
      <c r="C106" s="64"/>
      <c r="D106" s="2" t="s">
        <v>3</v>
      </c>
      <c r="E106" s="2">
        <v>900</v>
      </c>
      <c r="F106" s="34"/>
      <c r="G106" s="35">
        <f t="shared" si="1"/>
        <v>0</v>
      </c>
      <c r="H106" s="31"/>
      <c r="I106" s="31"/>
      <c r="J106" s="26"/>
    </row>
    <row r="107" spans="1:10" ht="15.75" x14ac:dyDescent="0.25">
      <c r="A107" s="4" t="s">
        <v>192</v>
      </c>
      <c r="B107" s="63" t="s">
        <v>218</v>
      </c>
      <c r="C107" s="64"/>
      <c r="D107" s="2" t="s">
        <v>5</v>
      </c>
      <c r="E107" s="2">
        <v>18</v>
      </c>
      <c r="F107" s="34"/>
      <c r="G107" s="35">
        <f t="shared" si="1"/>
        <v>0</v>
      </c>
      <c r="H107" s="31"/>
      <c r="I107" s="31"/>
      <c r="J107" s="26"/>
    </row>
    <row r="108" spans="1:10" ht="15.75" x14ac:dyDescent="0.25">
      <c r="A108" s="4" t="s">
        <v>193</v>
      </c>
      <c r="B108" s="63" t="s">
        <v>219</v>
      </c>
      <c r="C108" s="64"/>
      <c r="D108" s="2" t="s">
        <v>58</v>
      </c>
      <c r="E108" s="2">
        <v>180</v>
      </c>
      <c r="F108" s="34"/>
      <c r="G108" s="35">
        <f t="shared" si="1"/>
        <v>0</v>
      </c>
      <c r="H108" s="31"/>
      <c r="I108" s="31"/>
      <c r="J108" s="26"/>
    </row>
    <row r="109" spans="1:10" ht="38.25" customHeight="1" x14ac:dyDescent="0.25">
      <c r="A109" s="4" t="s">
        <v>194</v>
      </c>
      <c r="B109" s="63" t="s">
        <v>220</v>
      </c>
      <c r="C109" s="64"/>
      <c r="D109" s="2" t="s">
        <v>4</v>
      </c>
      <c r="E109" s="2">
        <v>4</v>
      </c>
      <c r="F109" s="34"/>
      <c r="G109" s="35">
        <f t="shared" si="1"/>
        <v>0</v>
      </c>
      <c r="H109" s="31"/>
      <c r="I109" s="31"/>
      <c r="J109" s="26"/>
    </row>
    <row r="110" spans="1:10" ht="15.75" x14ac:dyDescent="0.25">
      <c r="A110" s="4" t="s">
        <v>195</v>
      </c>
      <c r="B110" s="63" t="s">
        <v>221</v>
      </c>
      <c r="C110" s="64"/>
      <c r="D110" s="2" t="s">
        <v>5</v>
      </c>
      <c r="E110" s="2">
        <v>115</v>
      </c>
      <c r="F110" s="34"/>
      <c r="G110" s="35">
        <f t="shared" si="1"/>
        <v>0</v>
      </c>
      <c r="H110" s="31"/>
      <c r="I110" s="31"/>
      <c r="J110" s="26"/>
    </row>
    <row r="111" spans="1:10" ht="51" customHeight="1" x14ac:dyDescent="0.25">
      <c r="A111" s="4" t="s">
        <v>196</v>
      </c>
      <c r="B111" s="63" t="s">
        <v>222</v>
      </c>
      <c r="C111" s="64"/>
      <c r="D111" s="2" t="s">
        <v>2</v>
      </c>
      <c r="E111" s="2">
        <v>2100</v>
      </c>
      <c r="F111" s="34"/>
      <c r="G111" s="35">
        <f t="shared" si="1"/>
        <v>0</v>
      </c>
      <c r="H111" s="31"/>
      <c r="I111" s="31"/>
      <c r="J111" s="26"/>
    </row>
    <row r="112" spans="1:10" ht="38.25" customHeight="1" x14ac:dyDescent="0.25">
      <c r="A112" s="4" t="s">
        <v>197</v>
      </c>
      <c r="B112" s="72" t="s">
        <v>223</v>
      </c>
      <c r="C112" s="73"/>
      <c r="D112" s="2" t="s">
        <v>2</v>
      </c>
      <c r="E112" s="3">
        <v>900</v>
      </c>
      <c r="F112" s="34"/>
      <c r="G112" s="35">
        <f t="shared" si="1"/>
        <v>0</v>
      </c>
      <c r="H112" s="31"/>
      <c r="I112" s="31"/>
      <c r="J112" s="26"/>
    </row>
    <row r="113" spans="1:10" ht="44.25" customHeight="1" x14ac:dyDescent="0.25">
      <c r="A113" s="4" t="s">
        <v>198</v>
      </c>
      <c r="B113" s="63" t="s">
        <v>224</v>
      </c>
      <c r="C113" s="64"/>
      <c r="D113" s="2" t="s">
        <v>2</v>
      </c>
      <c r="E113" s="2">
        <v>72</v>
      </c>
      <c r="F113" s="34"/>
      <c r="G113" s="35">
        <f t="shared" si="1"/>
        <v>0</v>
      </c>
      <c r="H113" s="31"/>
      <c r="I113" s="31"/>
      <c r="J113" s="26"/>
    </row>
    <row r="114" spans="1:10" ht="44.25" customHeight="1" x14ac:dyDescent="0.25">
      <c r="A114" s="4" t="s">
        <v>199</v>
      </c>
      <c r="B114" s="63" t="s">
        <v>225</v>
      </c>
      <c r="C114" s="64"/>
      <c r="D114" s="2" t="s">
        <v>2</v>
      </c>
      <c r="E114" s="2">
        <v>72</v>
      </c>
      <c r="F114" s="34"/>
      <c r="G114" s="35">
        <f t="shared" si="1"/>
        <v>0</v>
      </c>
      <c r="H114" s="31"/>
      <c r="I114" s="31"/>
      <c r="J114" s="26"/>
    </row>
    <row r="115" spans="1:10" ht="55.5" customHeight="1" x14ac:dyDescent="0.25">
      <c r="A115" s="4" t="s">
        <v>200</v>
      </c>
      <c r="B115" s="74" t="s">
        <v>227</v>
      </c>
      <c r="C115" s="75"/>
      <c r="D115" s="2" t="s">
        <v>2</v>
      </c>
      <c r="E115" s="2">
        <v>180</v>
      </c>
      <c r="F115" s="34"/>
      <c r="G115" s="35">
        <f t="shared" si="1"/>
        <v>0</v>
      </c>
      <c r="H115" s="31"/>
      <c r="I115" s="31"/>
      <c r="J115" s="26"/>
    </row>
    <row r="116" spans="1:10" ht="54" customHeight="1" x14ac:dyDescent="0.25">
      <c r="A116" s="4" t="s">
        <v>201</v>
      </c>
      <c r="B116" s="74" t="s">
        <v>228</v>
      </c>
      <c r="C116" s="75"/>
      <c r="D116" s="2" t="s">
        <v>2</v>
      </c>
      <c r="E116" s="3">
        <v>900</v>
      </c>
      <c r="F116" s="34"/>
      <c r="G116" s="35">
        <f t="shared" si="1"/>
        <v>0</v>
      </c>
      <c r="H116" s="31"/>
      <c r="I116" s="31"/>
      <c r="J116" s="26"/>
    </row>
    <row r="117" spans="1:10" ht="48.75" customHeight="1" x14ac:dyDescent="0.25">
      <c r="A117" s="4" t="s">
        <v>202</v>
      </c>
      <c r="B117" s="74" t="s">
        <v>229</v>
      </c>
      <c r="C117" s="75"/>
      <c r="D117" s="2" t="s">
        <v>2</v>
      </c>
      <c r="E117" s="3">
        <v>1000</v>
      </c>
      <c r="F117" s="34"/>
      <c r="G117" s="35">
        <f t="shared" si="1"/>
        <v>0</v>
      </c>
      <c r="H117" s="31"/>
      <c r="I117" s="31"/>
      <c r="J117" s="26"/>
    </row>
    <row r="118" spans="1:10" ht="47.25" customHeight="1" x14ac:dyDescent="0.25">
      <c r="A118" s="4" t="s">
        <v>203</v>
      </c>
      <c r="B118" s="74" t="s">
        <v>230</v>
      </c>
      <c r="C118" s="75"/>
      <c r="D118" s="2" t="s">
        <v>2</v>
      </c>
      <c r="E118" s="2">
        <v>45</v>
      </c>
      <c r="F118" s="34"/>
      <c r="G118" s="35">
        <f t="shared" si="1"/>
        <v>0</v>
      </c>
      <c r="H118" s="31"/>
      <c r="I118" s="31"/>
      <c r="J118" s="26"/>
    </row>
    <row r="119" spans="1:10" ht="65.25" customHeight="1" x14ac:dyDescent="0.25">
      <c r="A119" s="4" t="s">
        <v>204</v>
      </c>
      <c r="B119" s="63" t="s">
        <v>231</v>
      </c>
      <c r="C119" s="64"/>
      <c r="D119" s="2" t="s">
        <v>2</v>
      </c>
      <c r="E119" s="2">
        <v>90</v>
      </c>
      <c r="F119" s="34"/>
      <c r="G119" s="35">
        <f t="shared" si="1"/>
        <v>0</v>
      </c>
      <c r="H119" s="31"/>
      <c r="I119" s="31"/>
      <c r="J119" s="26"/>
    </row>
    <row r="120" spans="1:10" ht="63" customHeight="1" x14ac:dyDescent="0.25">
      <c r="A120" s="4" t="s">
        <v>205</v>
      </c>
      <c r="B120" s="63" t="s">
        <v>232</v>
      </c>
      <c r="C120" s="64"/>
      <c r="D120" s="2" t="s">
        <v>2</v>
      </c>
      <c r="E120" s="2">
        <v>90</v>
      </c>
      <c r="F120" s="34"/>
      <c r="G120" s="35">
        <f t="shared" si="1"/>
        <v>0</v>
      </c>
      <c r="H120" s="31"/>
      <c r="I120" s="31"/>
      <c r="J120" s="26"/>
    </row>
    <row r="121" spans="1:10" ht="57.75" customHeight="1" x14ac:dyDescent="0.25">
      <c r="A121" s="4" t="s">
        <v>206</v>
      </c>
      <c r="B121" s="63" t="s">
        <v>233</v>
      </c>
      <c r="C121" s="64"/>
      <c r="D121" s="2" t="s">
        <v>6</v>
      </c>
      <c r="E121" s="2">
        <v>2</v>
      </c>
      <c r="F121" s="34"/>
      <c r="G121" s="35">
        <f t="shared" si="1"/>
        <v>0</v>
      </c>
      <c r="H121" s="31"/>
      <c r="I121" s="31"/>
      <c r="J121" s="26"/>
    </row>
    <row r="122" spans="1:10" ht="57" customHeight="1" x14ac:dyDescent="0.25">
      <c r="A122" s="4" t="s">
        <v>207</v>
      </c>
      <c r="B122" s="63" t="s">
        <v>234</v>
      </c>
      <c r="C122" s="64"/>
      <c r="D122" s="2" t="s">
        <v>6</v>
      </c>
      <c r="E122" s="2">
        <v>2</v>
      </c>
      <c r="F122" s="34"/>
      <c r="G122" s="35">
        <f t="shared" si="1"/>
        <v>0</v>
      </c>
      <c r="H122" s="31"/>
      <c r="I122" s="31"/>
      <c r="J122" s="26"/>
    </row>
    <row r="123" spans="1:10" ht="77.25" customHeight="1" x14ac:dyDescent="0.25">
      <c r="A123" s="4" t="s">
        <v>208</v>
      </c>
      <c r="B123" s="74" t="s">
        <v>235</v>
      </c>
      <c r="C123" s="75"/>
      <c r="D123" s="2" t="s">
        <v>3</v>
      </c>
      <c r="E123" s="2">
        <v>2</v>
      </c>
      <c r="F123" s="34"/>
      <c r="G123" s="35">
        <f t="shared" si="1"/>
        <v>0</v>
      </c>
      <c r="H123" s="31"/>
      <c r="I123" s="31"/>
      <c r="J123" s="26"/>
    </row>
    <row r="124" spans="1:10" ht="79.5" customHeight="1" x14ac:dyDescent="0.25">
      <c r="A124" s="4" t="s">
        <v>226</v>
      </c>
      <c r="B124" s="74" t="s">
        <v>236</v>
      </c>
      <c r="C124" s="75"/>
      <c r="D124" s="2" t="s">
        <v>3</v>
      </c>
      <c r="E124" s="2">
        <v>6</v>
      </c>
      <c r="F124" s="34"/>
      <c r="G124" s="35">
        <f t="shared" si="1"/>
        <v>0</v>
      </c>
      <c r="H124" s="31"/>
      <c r="I124" s="31"/>
      <c r="J124" s="26"/>
    </row>
    <row r="125" spans="1:10" ht="15.75" x14ac:dyDescent="0.25">
      <c r="A125" s="4" t="s">
        <v>209</v>
      </c>
      <c r="B125" s="65" t="s">
        <v>237</v>
      </c>
      <c r="C125" s="66"/>
      <c r="D125" s="2" t="s">
        <v>2</v>
      </c>
      <c r="E125" s="2">
        <v>800</v>
      </c>
      <c r="F125" s="34"/>
      <c r="G125" s="35">
        <f t="shared" si="1"/>
        <v>0</v>
      </c>
      <c r="H125" s="31"/>
      <c r="I125" s="31"/>
      <c r="J125" s="26"/>
    </row>
    <row r="126" spans="1:10" ht="15.75" x14ac:dyDescent="0.25">
      <c r="A126" s="4" t="s">
        <v>210</v>
      </c>
      <c r="B126" s="65" t="s">
        <v>238</v>
      </c>
      <c r="C126" s="66"/>
      <c r="D126" s="2" t="s">
        <v>6</v>
      </c>
      <c r="E126" s="2">
        <v>8</v>
      </c>
      <c r="F126" s="34"/>
      <c r="G126" s="35">
        <f t="shared" si="1"/>
        <v>0</v>
      </c>
      <c r="H126" s="31"/>
      <c r="I126" s="31"/>
      <c r="J126" s="26"/>
    </row>
    <row r="127" spans="1:10" ht="15.75" x14ac:dyDescent="0.25">
      <c r="A127" s="4" t="s">
        <v>211</v>
      </c>
      <c r="B127" s="65" t="s">
        <v>239</v>
      </c>
      <c r="C127" s="66"/>
      <c r="D127" s="2" t="s">
        <v>6</v>
      </c>
      <c r="E127" s="2">
        <v>4</v>
      </c>
      <c r="F127" s="34"/>
      <c r="G127" s="35">
        <f t="shared" si="1"/>
        <v>0</v>
      </c>
      <c r="H127" s="31"/>
      <c r="I127" s="31"/>
      <c r="J127" s="26"/>
    </row>
    <row r="128" spans="1:10" ht="15.75" x14ac:dyDescent="0.25">
      <c r="A128" s="4" t="s">
        <v>212</v>
      </c>
      <c r="B128" s="65" t="s">
        <v>240</v>
      </c>
      <c r="C128" s="66"/>
      <c r="D128" s="2" t="s">
        <v>6</v>
      </c>
      <c r="E128" s="2">
        <v>12</v>
      </c>
      <c r="F128" s="34"/>
      <c r="G128" s="35">
        <f t="shared" si="1"/>
        <v>0</v>
      </c>
      <c r="H128" s="31"/>
      <c r="I128" s="31"/>
      <c r="J128" s="26"/>
    </row>
    <row r="129" spans="1:10" ht="15.75" x14ac:dyDescent="0.25">
      <c r="A129" s="4" t="s">
        <v>213</v>
      </c>
      <c r="B129" s="61" t="s">
        <v>241</v>
      </c>
      <c r="C129" s="62"/>
      <c r="D129" s="2" t="s">
        <v>6</v>
      </c>
      <c r="E129" s="2">
        <v>12</v>
      </c>
      <c r="F129" s="34"/>
      <c r="G129" s="35">
        <f t="shared" si="1"/>
        <v>0</v>
      </c>
      <c r="H129" s="31"/>
      <c r="I129" s="31"/>
      <c r="J129" s="26"/>
    </row>
    <row r="130" spans="1:10" ht="46.5" customHeight="1" x14ac:dyDescent="0.25">
      <c r="A130" s="4" t="s">
        <v>215</v>
      </c>
      <c r="B130" s="63" t="s">
        <v>242</v>
      </c>
      <c r="C130" s="64"/>
      <c r="D130" s="2" t="s">
        <v>6</v>
      </c>
      <c r="E130" s="2">
        <v>2</v>
      </c>
      <c r="F130" s="34"/>
      <c r="G130" s="35">
        <f t="shared" si="1"/>
        <v>0</v>
      </c>
      <c r="H130" s="31"/>
      <c r="I130" s="31"/>
      <c r="J130" s="26"/>
    </row>
    <row r="131" spans="1:10" ht="50.25" customHeight="1" x14ac:dyDescent="0.25">
      <c r="A131" s="4" t="s">
        <v>214</v>
      </c>
      <c r="B131" s="63" t="s">
        <v>243</v>
      </c>
      <c r="C131" s="64"/>
      <c r="D131" s="2" t="s">
        <v>6</v>
      </c>
      <c r="E131" s="2">
        <v>10</v>
      </c>
      <c r="F131" s="34"/>
      <c r="G131" s="35">
        <f t="shared" si="1"/>
        <v>0</v>
      </c>
      <c r="H131" s="31"/>
      <c r="I131" s="31"/>
      <c r="J131" s="26"/>
    </row>
    <row r="132" spans="1:10" ht="18.75" customHeight="1" x14ac:dyDescent="0.25">
      <c r="A132" s="69" t="s">
        <v>244</v>
      </c>
      <c r="B132" s="70"/>
      <c r="C132" s="71"/>
      <c r="D132" s="11"/>
      <c r="E132" s="4"/>
      <c r="F132" s="34"/>
      <c r="G132" s="35">
        <f t="shared" si="1"/>
        <v>0</v>
      </c>
      <c r="H132" s="31"/>
      <c r="I132" s="31"/>
      <c r="J132" s="26"/>
    </row>
    <row r="133" spans="1:10" ht="34.5" customHeight="1" x14ac:dyDescent="0.25">
      <c r="A133" s="4" t="s">
        <v>245</v>
      </c>
      <c r="B133" s="61" t="s">
        <v>256</v>
      </c>
      <c r="C133" s="62"/>
      <c r="D133" s="3" t="s">
        <v>5</v>
      </c>
      <c r="E133" s="5">
        <v>30</v>
      </c>
      <c r="F133" s="34"/>
      <c r="G133" s="35">
        <f t="shared" si="1"/>
        <v>0</v>
      </c>
      <c r="H133" s="31"/>
      <c r="I133" s="31"/>
      <c r="J133" s="26"/>
    </row>
    <row r="134" spans="1:10" ht="35.25" customHeight="1" x14ac:dyDescent="0.25">
      <c r="A134" s="4" t="s">
        <v>246</v>
      </c>
      <c r="B134" s="61" t="s">
        <v>257</v>
      </c>
      <c r="C134" s="62"/>
      <c r="D134" s="3" t="s">
        <v>267</v>
      </c>
      <c r="E134" s="5">
        <v>20</v>
      </c>
      <c r="F134" s="34"/>
      <c r="G134" s="35">
        <f t="shared" si="1"/>
        <v>0</v>
      </c>
      <c r="H134" s="31"/>
      <c r="I134" s="31"/>
      <c r="J134" s="26"/>
    </row>
    <row r="135" spans="1:10" ht="49.5" customHeight="1" x14ac:dyDescent="0.25">
      <c r="A135" s="4" t="s">
        <v>247</v>
      </c>
      <c r="B135" s="61" t="s">
        <v>258</v>
      </c>
      <c r="C135" s="62"/>
      <c r="D135" s="3" t="s">
        <v>5</v>
      </c>
      <c r="E135" s="5">
        <v>5</v>
      </c>
      <c r="F135" s="34"/>
      <c r="G135" s="35">
        <f t="shared" si="1"/>
        <v>0</v>
      </c>
      <c r="H135" s="31"/>
      <c r="I135" s="31"/>
      <c r="J135" s="26"/>
    </row>
    <row r="136" spans="1:10" ht="30.75" customHeight="1" x14ac:dyDescent="0.25">
      <c r="A136" s="4" t="s">
        <v>248</v>
      </c>
      <c r="B136" s="65" t="s">
        <v>259</v>
      </c>
      <c r="C136" s="66"/>
      <c r="D136" s="3" t="s">
        <v>58</v>
      </c>
      <c r="E136" s="5">
        <v>500</v>
      </c>
      <c r="F136" s="34"/>
      <c r="G136" s="35">
        <f t="shared" si="1"/>
        <v>0</v>
      </c>
      <c r="H136" s="31"/>
      <c r="I136" s="31"/>
      <c r="J136" s="26"/>
    </row>
    <row r="137" spans="1:10" ht="15.75" x14ac:dyDescent="0.25">
      <c r="A137" s="4" t="s">
        <v>249</v>
      </c>
      <c r="B137" s="61" t="s">
        <v>260</v>
      </c>
      <c r="C137" s="62"/>
      <c r="D137" s="3" t="s">
        <v>2</v>
      </c>
      <c r="E137" s="5">
        <v>120</v>
      </c>
      <c r="F137" s="34"/>
      <c r="G137" s="35">
        <f t="shared" si="1"/>
        <v>0</v>
      </c>
      <c r="H137" s="31"/>
      <c r="I137" s="31"/>
      <c r="J137" s="26"/>
    </row>
    <row r="138" spans="1:10" ht="15.75" x14ac:dyDescent="0.25">
      <c r="A138" s="4" t="s">
        <v>250</v>
      </c>
      <c r="B138" s="61" t="s">
        <v>261</v>
      </c>
      <c r="C138" s="62"/>
      <c r="D138" s="3" t="s">
        <v>2</v>
      </c>
      <c r="E138" s="5">
        <v>60</v>
      </c>
      <c r="F138" s="34"/>
      <c r="G138" s="35">
        <f t="shared" si="1"/>
        <v>0</v>
      </c>
      <c r="H138" s="31"/>
      <c r="I138" s="31"/>
      <c r="J138" s="26"/>
    </row>
    <row r="139" spans="1:10" ht="15.75" x14ac:dyDescent="0.25">
      <c r="A139" s="4" t="s">
        <v>251</v>
      </c>
      <c r="B139" s="61" t="s">
        <v>262</v>
      </c>
      <c r="C139" s="62"/>
      <c r="D139" s="3" t="s">
        <v>3</v>
      </c>
      <c r="E139" s="5">
        <v>90</v>
      </c>
      <c r="F139" s="34"/>
      <c r="G139" s="35">
        <f t="shared" si="1"/>
        <v>0</v>
      </c>
      <c r="H139" s="31"/>
      <c r="I139" s="31"/>
      <c r="J139" s="26"/>
    </row>
    <row r="140" spans="1:10" ht="15.75" x14ac:dyDescent="0.25">
      <c r="A140" s="4" t="s">
        <v>252</v>
      </c>
      <c r="B140" s="61" t="s">
        <v>263</v>
      </c>
      <c r="C140" s="62"/>
      <c r="D140" s="3" t="s">
        <v>58</v>
      </c>
      <c r="E140" s="5">
        <v>250</v>
      </c>
      <c r="F140" s="34"/>
      <c r="G140" s="35">
        <f t="shared" si="1"/>
        <v>0</v>
      </c>
      <c r="H140" s="31"/>
      <c r="I140" s="31"/>
      <c r="J140" s="26"/>
    </row>
    <row r="141" spans="1:10" ht="33.75" customHeight="1" x14ac:dyDescent="0.25">
      <c r="A141" s="4" t="s">
        <v>253</v>
      </c>
      <c r="B141" s="61" t="s">
        <v>264</v>
      </c>
      <c r="C141" s="62"/>
      <c r="D141" s="3" t="s">
        <v>2</v>
      </c>
      <c r="E141" s="5">
        <v>150</v>
      </c>
      <c r="F141" s="34"/>
      <c r="G141" s="35">
        <f t="shared" si="1"/>
        <v>0</v>
      </c>
      <c r="H141" s="31"/>
      <c r="I141" s="31"/>
      <c r="J141" s="26"/>
    </row>
    <row r="142" spans="1:10" ht="15.75" x14ac:dyDescent="0.25">
      <c r="A142" s="4" t="s">
        <v>254</v>
      </c>
      <c r="B142" s="61" t="s">
        <v>265</v>
      </c>
      <c r="C142" s="62"/>
      <c r="D142" s="3" t="s">
        <v>58</v>
      </c>
      <c r="E142" s="5">
        <v>400</v>
      </c>
      <c r="F142" s="34"/>
      <c r="G142" s="35">
        <f t="shared" si="1"/>
        <v>0</v>
      </c>
      <c r="H142" s="31"/>
      <c r="I142" s="31"/>
      <c r="J142" s="26"/>
    </row>
    <row r="143" spans="1:10" ht="34.5" customHeight="1" x14ac:dyDescent="0.25">
      <c r="A143" s="4" t="s">
        <v>255</v>
      </c>
      <c r="B143" s="61" t="s">
        <v>266</v>
      </c>
      <c r="C143" s="62"/>
      <c r="D143" s="3" t="s">
        <v>58</v>
      </c>
      <c r="E143" s="5">
        <v>400</v>
      </c>
      <c r="F143" s="34"/>
      <c r="G143" s="35">
        <f t="shared" si="1"/>
        <v>0</v>
      </c>
      <c r="H143" s="31"/>
      <c r="I143" s="31"/>
      <c r="J143" s="26"/>
    </row>
    <row r="144" spans="1:10" ht="15.75" customHeight="1" x14ac:dyDescent="0.25">
      <c r="A144" s="69" t="s">
        <v>268</v>
      </c>
      <c r="B144" s="70"/>
      <c r="C144" s="71"/>
      <c r="D144" s="12"/>
      <c r="E144" s="5"/>
      <c r="F144" s="34"/>
      <c r="G144" s="35">
        <f t="shared" ref="G144:G175" si="2">ROUND(F144*E144,2)</f>
        <v>0</v>
      </c>
      <c r="H144" s="31"/>
      <c r="I144" s="31"/>
      <c r="J144" s="26"/>
    </row>
    <row r="145" spans="1:10" ht="30.75" customHeight="1" x14ac:dyDescent="0.25">
      <c r="A145" s="4" t="s">
        <v>269</v>
      </c>
      <c r="B145" s="61" t="s">
        <v>275</v>
      </c>
      <c r="C145" s="62"/>
      <c r="D145" s="21" t="s">
        <v>6</v>
      </c>
      <c r="E145" s="22">
        <v>14</v>
      </c>
      <c r="F145" s="34"/>
      <c r="G145" s="35">
        <f t="shared" si="2"/>
        <v>0</v>
      </c>
      <c r="H145" s="31"/>
      <c r="I145" s="31"/>
      <c r="J145" s="26"/>
    </row>
    <row r="146" spans="1:10" ht="15.75" x14ac:dyDescent="0.25">
      <c r="A146" s="4" t="s">
        <v>270</v>
      </c>
      <c r="B146" s="61" t="s">
        <v>276</v>
      </c>
      <c r="C146" s="62"/>
      <c r="D146" s="3" t="s">
        <v>5</v>
      </c>
      <c r="E146" s="5">
        <v>45</v>
      </c>
      <c r="F146" s="34"/>
      <c r="G146" s="35">
        <f t="shared" si="2"/>
        <v>0</v>
      </c>
      <c r="H146" s="31"/>
      <c r="I146" s="31"/>
      <c r="J146" s="26"/>
    </row>
    <row r="147" spans="1:10" ht="38.25" customHeight="1" x14ac:dyDescent="0.25">
      <c r="A147" s="4" t="s">
        <v>271</v>
      </c>
      <c r="B147" s="61" t="s">
        <v>277</v>
      </c>
      <c r="C147" s="62"/>
      <c r="D147" s="3" t="s">
        <v>58</v>
      </c>
      <c r="E147" s="5">
        <v>630</v>
      </c>
      <c r="F147" s="34"/>
      <c r="G147" s="35">
        <f t="shared" si="2"/>
        <v>0</v>
      </c>
      <c r="H147" s="31"/>
      <c r="I147" s="31"/>
      <c r="J147" s="26"/>
    </row>
    <row r="148" spans="1:10" ht="35.25" customHeight="1" x14ac:dyDescent="0.25">
      <c r="A148" s="4" t="s">
        <v>272</v>
      </c>
      <c r="B148" s="61" t="s">
        <v>278</v>
      </c>
      <c r="C148" s="62"/>
      <c r="D148" s="3" t="s">
        <v>5</v>
      </c>
      <c r="E148" s="5">
        <v>27</v>
      </c>
      <c r="F148" s="34"/>
      <c r="G148" s="35">
        <f t="shared" si="2"/>
        <v>0</v>
      </c>
      <c r="H148" s="31"/>
      <c r="I148" s="31"/>
      <c r="J148" s="26"/>
    </row>
    <row r="149" spans="1:10" ht="45.75" customHeight="1" x14ac:dyDescent="0.25">
      <c r="A149" s="4" t="s">
        <v>273</v>
      </c>
      <c r="B149" s="61" t="s">
        <v>279</v>
      </c>
      <c r="C149" s="62"/>
      <c r="D149" s="3" t="s">
        <v>58</v>
      </c>
      <c r="E149" s="5">
        <v>270</v>
      </c>
      <c r="F149" s="34"/>
      <c r="G149" s="35">
        <f t="shared" si="2"/>
        <v>0</v>
      </c>
      <c r="H149" s="31"/>
      <c r="I149" s="31"/>
      <c r="J149" s="26"/>
    </row>
    <row r="150" spans="1:10" ht="15.75" x14ac:dyDescent="0.25">
      <c r="A150" s="4" t="s">
        <v>274</v>
      </c>
      <c r="B150" s="61" t="s">
        <v>280</v>
      </c>
      <c r="C150" s="62"/>
      <c r="D150" s="3" t="s">
        <v>2</v>
      </c>
      <c r="E150" s="5">
        <v>150</v>
      </c>
      <c r="F150" s="34"/>
      <c r="G150" s="35">
        <f t="shared" si="2"/>
        <v>0</v>
      </c>
      <c r="H150" s="31"/>
      <c r="I150" s="31"/>
      <c r="J150" s="26"/>
    </row>
    <row r="151" spans="1:10" ht="19.5" customHeight="1" x14ac:dyDescent="0.25">
      <c r="A151" s="69" t="s">
        <v>281</v>
      </c>
      <c r="B151" s="103"/>
      <c r="C151" s="104"/>
      <c r="D151" s="12"/>
      <c r="E151" s="5"/>
      <c r="F151" s="34"/>
      <c r="G151" s="35">
        <f t="shared" si="2"/>
        <v>0</v>
      </c>
      <c r="H151" s="31"/>
      <c r="I151" s="31"/>
      <c r="J151" s="26"/>
    </row>
    <row r="152" spans="1:10" ht="15.75" x14ac:dyDescent="0.25">
      <c r="A152" s="4" t="s">
        <v>282</v>
      </c>
      <c r="B152" s="61" t="s">
        <v>301</v>
      </c>
      <c r="C152" s="62"/>
      <c r="D152" s="3" t="s">
        <v>58</v>
      </c>
      <c r="E152" s="22">
        <v>1800</v>
      </c>
      <c r="F152" s="34"/>
      <c r="G152" s="35">
        <f t="shared" si="2"/>
        <v>0</v>
      </c>
      <c r="H152" s="31"/>
      <c r="I152" s="31"/>
      <c r="J152" s="26"/>
    </row>
    <row r="153" spans="1:10" ht="15.75" x14ac:dyDescent="0.25">
      <c r="A153" s="4" t="s">
        <v>283</v>
      </c>
      <c r="B153" s="61" t="s">
        <v>302</v>
      </c>
      <c r="C153" s="62"/>
      <c r="D153" s="3" t="s">
        <v>58</v>
      </c>
      <c r="E153" s="22">
        <v>1800</v>
      </c>
      <c r="F153" s="34"/>
      <c r="G153" s="35">
        <f t="shared" si="2"/>
        <v>0</v>
      </c>
      <c r="H153" s="31"/>
      <c r="I153" s="31"/>
      <c r="J153" s="26"/>
    </row>
    <row r="154" spans="1:10" ht="15.75" x14ac:dyDescent="0.25">
      <c r="A154" s="4" t="s">
        <v>284</v>
      </c>
      <c r="B154" s="61" t="s">
        <v>303</v>
      </c>
      <c r="C154" s="62"/>
      <c r="D154" s="3" t="s">
        <v>58</v>
      </c>
      <c r="E154" s="22">
        <v>1800</v>
      </c>
      <c r="F154" s="34"/>
      <c r="G154" s="35">
        <f t="shared" si="2"/>
        <v>0</v>
      </c>
      <c r="H154" s="31"/>
      <c r="I154" s="31"/>
      <c r="J154" s="26"/>
    </row>
    <row r="155" spans="1:10" ht="15.75" x14ac:dyDescent="0.25">
      <c r="A155" s="4" t="s">
        <v>285</v>
      </c>
      <c r="B155" s="61" t="s">
        <v>304</v>
      </c>
      <c r="C155" s="62"/>
      <c r="D155" s="3" t="s">
        <v>5</v>
      </c>
      <c r="E155" s="5">
        <v>360</v>
      </c>
      <c r="F155" s="34"/>
      <c r="G155" s="35">
        <f t="shared" si="2"/>
        <v>0</v>
      </c>
      <c r="H155" s="31"/>
      <c r="I155" s="31"/>
      <c r="J155" s="26"/>
    </row>
    <row r="156" spans="1:10" ht="38.25" customHeight="1" x14ac:dyDescent="0.25">
      <c r="A156" s="4" t="s">
        <v>286</v>
      </c>
      <c r="B156" s="61" t="s">
        <v>305</v>
      </c>
      <c r="C156" s="62"/>
      <c r="D156" s="3" t="s">
        <v>58</v>
      </c>
      <c r="E156" s="5">
        <v>1440</v>
      </c>
      <c r="F156" s="34"/>
      <c r="G156" s="35">
        <f t="shared" si="2"/>
        <v>0</v>
      </c>
      <c r="H156" s="31"/>
      <c r="I156" s="31"/>
      <c r="J156" s="26"/>
    </row>
    <row r="157" spans="1:10" ht="38.25" customHeight="1" x14ac:dyDescent="0.25">
      <c r="A157" s="4" t="s">
        <v>287</v>
      </c>
      <c r="B157" s="61" t="s">
        <v>306</v>
      </c>
      <c r="C157" s="62"/>
      <c r="D157" s="3" t="s">
        <v>58</v>
      </c>
      <c r="E157" s="5">
        <v>300</v>
      </c>
      <c r="F157" s="34"/>
      <c r="G157" s="35">
        <f t="shared" si="2"/>
        <v>0</v>
      </c>
      <c r="H157" s="31"/>
      <c r="I157" s="31"/>
      <c r="J157" s="26"/>
    </row>
    <row r="158" spans="1:10" ht="38.25" customHeight="1" x14ac:dyDescent="0.25">
      <c r="A158" s="4" t="s">
        <v>288</v>
      </c>
      <c r="B158" s="61" t="s">
        <v>329</v>
      </c>
      <c r="C158" s="62"/>
      <c r="D158" s="3" t="s">
        <v>2</v>
      </c>
      <c r="E158" s="5">
        <v>800</v>
      </c>
      <c r="F158" s="34"/>
      <c r="G158" s="35">
        <f t="shared" si="2"/>
        <v>0</v>
      </c>
      <c r="H158" s="31"/>
      <c r="I158" s="31"/>
      <c r="J158" s="26"/>
    </row>
    <row r="159" spans="1:10" ht="38.25" customHeight="1" x14ac:dyDescent="0.25">
      <c r="A159" s="4" t="s">
        <v>289</v>
      </c>
      <c r="B159" s="61" t="s">
        <v>330</v>
      </c>
      <c r="C159" s="62"/>
      <c r="D159" s="3" t="s">
        <v>2</v>
      </c>
      <c r="E159" s="5">
        <v>540</v>
      </c>
      <c r="F159" s="34"/>
      <c r="G159" s="35">
        <f t="shared" si="2"/>
        <v>0</v>
      </c>
      <c r="H159" s="31"/>
      <c r="I159" s="31"/>
      <c r="J159" s="26"/>
    </row>
    <row r="160" spans="1:10" ht="38.25" customHeight="1" x14ac:dyDescent="0.25">
      <c r="A160" s="4" t="s">
        <v>290</v>
      </c>
      <c r="B160" s="61" t="s">
        <v>331</v>
      </c>
      <c r="C160" s="62"/>
      <c r="D160" s="3" t="s">
        <v>2</v>
      </c>
      <c r="E160" s="5">
        <v>540</v>
      </c>
      <c r="F160" s="34"/>
      <c r="G160" s="35">
        <f t="shared" si="2"/>
        <v>0</v>
      </c>
      <c r="H160" s="31"/>
      <c r="I160" s="31"/>
      <c r="J160" s="26"/>
    </row>
    <row r="161" spans="1:10" ht="38.25" customHeight="1" x14ac:dyDescent="0.25">
      <c r="A161" s="4" t="s">
        <v>291</v>
      </c>
      <c r="B161" s="61" t="s">
        <v>332</v>
      </c>
      <c r="C161" s="62"/>
      <c r="D161" s="3" t="s">
        <v>2</v>
      </c>
      <c r="E161" s="5">
        <v>270</v>
      </c>
      <c r="F161" s="34"/>
      <c r="G161" s="35">
        <f t="shared" si="2"/>
        <v>0</v>
      </c>
      <c r="H161" s="31"/>
      <c r="I161" s="31"/>
      <c r="J161" s="26"/>
    </row>
    <row r="162" spans="1:10" ht="91.5" customHeight="1" x14ac:dyDescent="0.25">
      <c r="A162" s="4" t="s">
        <v>292</v>
      </c>
      <c r="B162" s="61" t="s">
        <v>307</v>
      </c>
      <c r="C162" s="62"/>
      <c r="D162" s="3" t="s">
        <v>6</v>
      </c>
      <c r="E162" s="5">
        <v>10</v>
      </c>
      <c r="F162" s="34"/>
      <c r="G162" s="35">
        <f t="shared" si="2"/>
        <v>0</v>
      </c>
      <c r="H162" s="31"/>
      <c r="I162" s="31"/>
      <c r="J162" s="26"/>
    </row>
    <row r="163" spans="1:10" ht="117" customHeight="1" x14ac:dyDescent="0.25">
      <c r="A163" s="4" t="s">
        <v>293</v>
      </c>
      <c r="B163" s="61" t="s">
        <v>308</v>
      </c>
      <c r="C163" s="62"/>
      <c r="D163" s="3" t="s">
        <v>3</v>
      </c>
      <c r="E163" s="5">
        <v>10</v>
      </c>
      <c r="F163" s="34"/>
      <c r="G163" s="35">
        <f t="shared" si="2"/>
        <v>0</v>
      </c>
      <c r="H163" s="31"/>
      <c r="I163" s="31"/>
      <c r="J163" s="26"/>
    </row>
    <row r="164" spans="1:10" ht="56.25" customHeight="1" x14ac:dyDescent="0.25">
      <c r="A164" s="4" t="s">
        <v>294</v>
      </c>
      <c r="B164" s="61" t="s">
        <v>309</v>
      </c>
      <c r="C164" s="62"/>
      <c r="D164" s="3" t="s">
        <v>3</v>
      </c>
      <c r="E164" s="5">
        <v>10</v>
      </c>
      <c r="F164" s="34"/>
      <c r="G164" s="35">
        <f t="shared" si="2"/>
        <v>0</v>
      </c>
      <c r="H164" s="31"/>
      <c r="I164" s="31"/>
      <c r="J164" s="26"/>
    </row>
    <row r="165" spans="1:10" ht="63.75" customHeight="1" x14ac:dyDescent="0.25">
      <c r="A165" s="4" t="s">
        <v>295</v>
      </c>
      <c r="B165" s="61" t="s">
        <v>310</v>
      </c>
      <c r="C165" s="62"/>
      <c r="D165" s="10" t="s">
        <v>3</v>
      </c>
      <c r="E165" s="23">
        <v>10</v>
      </c>
      <c r="F165" s="34"/>
      <c r="G165" s="35">
        <f t="shared" si="2"/>
        <v>0</v>
      </c>
      <c r="H165" s="31"/>
      <c r="I165" s="31"/>
      <c r="J165" s="26"/>
    </row>
    <row r="166" spans="1:10" ht="61.5" customHeight="1" x14ac:dyDescent="0.25">
      <c r="A166" s="4" t="s">
        <v>296</v>
      </c>
      <c r="B166" s="61" t="s">
        <v>311</v>
      </c>
      <c r="C166" s="62"/>
      <c r="D166" s="3" t="s">
        <v>6</v>
      </c>
      <c r="E166" s="5">
        <v>4</v>
      </c>
      <c r="F166" s="34"/>
      <c r="G166" s="35">
        <f t="shared" si="2"/>
        <v>0</v>
      </c>
      <c r="H166" s="31"/>
      <c r="I166" s="31"/>
      <c r="J166" s="26"/>
    </row>
    <row r="167" spans="1:10" ht="82.5" customHeight="1" x14ac:dyDescent="0.25">
      <c r="A167" s="4" t="s">
        <v>297</v>
      </c>
      <c r="B167" s="61" t="s">
        <v>312</v>
      </c>
      <c r="C167" s="62"/>
      <c r="D167" s="3" t="s">
        <v>6</v>
      </c>
      <c r="E167" s="5">
        <v>4</v>
      </c>
      <c r="F167" s="34"/>
      <c r="G167" s="35">
        <f t="shared" si="2"/>
        <v>0</v>
      </c>
      <c r="H167" s="31"/>
      <c r="I167" s="31"/>
      <c r="J167" s="26"/>
    </row>
    <row r="168" spans="1:10" ht="69.75" customHeight="1" x14ac:dyDescent="0.25">
      <c r="A168" s="4" t="s">
        <v>298</v>
      </c>
      <c r="B168" s="61" t="s">
        <v>313</v>
      </c>
      <c r="C168" s="62"/>
      <c r="D168" s="3" t="s">
        <v>3</v>
      </c>
      <c r="E168" s="5">
        <v>14</v>
      </c>
      <c r="F168" s="34"/>
      <c r="G168" s="35">
        <f t="shared" si="2"/>
        <v>0</v>
      </c>
      <c r="H168" s="31"/>
      <c r="I168" s="31"/>
      <c r="J168" s="26"/>
    </row>
    <row r="169" spans="1:10" ht="61.5" customHeight="1" x14ac:dyDescent="0.25">
      <c r="A169" s="4" t="s">
        <v>299</v>
      </c>
      <c r="B169" s="61" t="s">
        <v>314</v>
      </c>
      <c r="C169" s="62"/>
      <c r="D169" s="3" t="s">
        <v>3</v>
      </c>
      <c r="E169" s="5">
        <v>12</v>
      </c>
      <c r="F169" s="34"/>
      <c r="G169" s="35">
        <f t="shared" si="2"/>
        <v>0</v>
      </c>
      <c r="H169" s="31"/>
      <c r="I169" s="31"/>
      <c r="J169" s="26"/>
    </row>
    <row r="170" spans="1:10" ht="15.75" x14ac:dyDescent="0.25">
      <c r="A170" s="4" t="s">
        <v>300</v>
      </c>
      <c r="B170" s="61" t="s">
        <v>315</v>
      </c>
      <c r="C170" s="62"/>
      <c r="D170" s="3" t="s">
        <v>3</v>
      </c>
      <c r="E170" s="5">
        <v>4</v>
      </c>
      <c r="F170" s="34"/>
      <c r="G170" s="35">
        <f t="shared" si="2"/>
        <v>0</v>
      </c>
      <c r="H170" s="31"/>
      <c r="I170" s="31"/>
      <c r="J170" s="26"/>
    </row>
    <row r="171" spans="1:10" ht="19.5" customHeight="1" x14ac:dyDescent="0.25">
      <c r="A171" s="69" t="s">
        <v>316</v>
      </c>
      <c r="B171" s="70"/>
      <c r="C171" s="71"/>
      <c r="D171" s="12"/>
      <c r="E171" s="5"/>
      <c r="F171" s="34"/>
      <c r="G171" s="35">
        <f t="shared" si="2"/>
        <v>0</v>
      </c>
      <c r="H171" s="31"/>
      <c r="I171" s="31"/>
      <c r="J171" s="26"/>
    </row>
    <row r="172" spans="1:10" ht="52.5" customHeight="1" x14ac:dyDescent="0.25">
      <c r="A172" s="4" t="s">
        <v>317</v>
      </c>
      <c r="B172" s="61" t="s">
        <v>321</v>
      </c>
      <c r="C172" s="62"/>
      <c r="D172" s="3" t="s">
        <v>5</v>
      </c>
      <c r="E172" s="5">
        <v>38</v>
      </c>
      <c r="F172" s="34"/>
      <c r="G172" s="35">
        <f t="shared" si="2"/>
        <v>0</v>
      </c>
      <c r="H172" s="31"/>
      <c r="I172" s="31"/>
      <c r="J172" s="26"/>
    </row>
    <row r="173" spans="1:10" ht="35.25" customHeight="1" x14ac:dyDescent="0.25">
      <c r="A173" s="4" t="s">
        <v>318</v>
      </c>
      <c r="B173" s="61" t="s">
        <v>322</v>
      </c>
      <c r="C173" s="62"/>
      <c r="D173" s="3" t="s">
        <v>58</v>
      </c>
      <c r="E173" s="5">
        <v>110</v>
      </c>
      <c r="F173" s="34"/>
      <c r="G173" s="35">
        <f t="shared" si="2"/>
        <v>0</v>
      </c>
      <c r="H173" s="31"/>
      <c r="I173" s="31"/>
      <c r="J173" s="26"/>
    </row>
    <row r="174" spans="1:10" ht="32.25" customHeight="1" x14ac:dyDescent="0.25">
      <c r="A174" s="4" t="s">
        <v>319</v>
      </c>
      <c r="B174" s="61" t="s">
        <v>323</v>
      </c>
      <c r="C174" s="62"/>
      <c r="D174" s="3" t="s">
        <v>58</v>
      </c>
      <c r="E174" s="5">
        <v>110</v>
      </c>
      <c r="F174" s="34"/>
      <c r="G174" s="35">
        <f t="shared" si="2"/>
        <v>0</v>
      </c>
      <c r="H174" s="31"/>
      <c r="I174" s="31"/>
      <c r="J174" s="26"/>
    </row>
    <row r="175" spans="1:10" ht="41.25" customHeight="1" thickBot="1" x14ac:dyDescent="0.3">
      <c r="A175" s="9" t="s">
        <v>320</v>
      </c>
      <c r="B175" s="67" t="s">
        <v>324</v>
      </c>
      <c r="C175" s="68"/>
      <c r="D175" s="10" t="s">
        <v>58</v>
      </c>
      <c r="E175" s="23">
        <v>94</v>
      </c>
      <c r="F175" s="37"/>
      <c r="G175" s="35">
        <f t="shared" si="2"/>
        <v>0</v>
      </c>
      <c r="H175" s="31"/>
      <c r="I175" s="31"/>
      <c r="J175" s="26"/>
    </row>
    <row r="176" spans="1:10" ht="22.5" customHeight="1" thickBot="1" x14ac:dyDescent="0.3">
      <c r="A176" s="105" t="s">
        <v>10</v>
      </c>
      <c r="B176" s="106"/>
      <c r="C176" s="106"/>
      <c r="D176" s="106"/>
      <c r="E176" s="106"/>
      <c r="F176" s="107"/>
      <c r="G176" s="38">
        <f>ROUND(SUM(G15:G175),2)</f>
        <v>0</v>
      </c>
      <c r="H176" s="31"/>
      <c r="I176" s="31"/>
      <c r="J176" s="26"/>
    </row>
    <row r="177" spans="1:10" ht="22.5" customHeight="1" thickBot="1" x14ac:dyDescent="0.3">
      <c r="A177" s="108" t="s">
        <v>328</v>
      </c>
      <c r="B177" s="109"/>
      <c r="C177" s="109"/>
      <c r="D177" s="109"/>
      <c r="E177" s="109"/>
      <c r="F177" s="109"/>
      <c r="G177" s="39"/>
      <c r="H177" s="31"/>
      <c r="I177" s="31"/>
      <c r="J177" s="26"/>
    </row>
    <row r="178" spans="1:10" ht="22.5" customHeight="1" thickBot="1" x14ac:dyDescent="0.3">
      <c r="A178" s="105" t="s">
        <v>11</v>
      </c>
      <c r="B178" s="106"/>
      <c r="C178" s="106"/>
      <c r="D178" s="106"/>
      <c r="E178" s="106"/>
      <c r="F178" s="106"/>
      <c r="G178" s="38">
        <f>ROUND(G176+(G176*(G177/100)),2)</f>
        <v>0</v>
      </c>
      <c r="H178" s="31"/>
      <c r="I178" s="31"/>
      <c r="J178" s="26"/>
    </row>
    <row r="179" spans="1:10" x14ac:dyDescent="0.25">
      <c r="A179" s="59"/>
      <c r="B179" s="59"/>
      <c r="C179" s="59"/>
      <c r="D179" s="59"/>
      <c r="E179" s="59"/>
      <c r="F179" s="59"/>
      <c r="G179" s="59"/>
      <c r="H179" s="31"/>
      <c r="I179" s="31"/>
    </row>
    <row r="180" spans="1:10" ht="22.9" customHeight="1" x14ac:dyDescent="0.25">
      <c r="A180" s="97"/>
      <c r="B180" s="97"/>
      <c r="C180" s="97"/>
      <c r="D180" s="97"/>
      <c r="E180" s="97"/>
      <c r="F180" s="97"/>
      <c r="G180" s="97"/>
      <c r="H180" s="97"/>
      <c r="I180" s="97"/>
    </row>
    <row r="181" spans="1:10" ht="20.25" customHeight="1" x14ac:dyDescent="0.25">
      <c r="A181" s="60"/>
      <c r="B181" s="60"/>
      <c r="C181" s="60"/>
      <c r="D181" s="60"/>
      <c r="E181" s="60"/>
      <c r="F181" s="60"/>
      <c r="G181" s="60"/>
      <c r="H181" s="60"/>
      <c r="I181" s="60"/>
    </row>
    <row r="182" spans="1:10" ht="15.75" customHeight="1" x14ac:dyDescent="0.25">
      <c r="A182" s="13"/>
      <c r="B182" s="6"/>
      <c r="C182" s="13"/>
      <c r="D182" s="13"/>
      <c r="E182" s="13"/>
      <c r="F182" s="40"/>
      <c r="G182" s="40"/>
      <c r="H182" s="40"/>
      <c r="I182" s="40"/>
      <c r="J182" s="26"/>
    </row>
  </sheetData>
  <sheetProtection algorithmName="SHA-512" hashValue="z3xXRz3JZQcyhrKx3O16JA+eaVRuJzmnagI/ArMuMm8/wh3u7oP4Tje3SttT9qAKM63X6oQcCE2RNIMEBLd7IQ==" saltValue="OG6tBxxbzoUt9homUyjsLQ==" spinCount="100000" sheet="1" objects="1" scenarios="1" formatCells="0" formatColumns="0" formatRows="0"/>
  <mergeCells count="183">
    <mergeCell ref="A176:F176"/>
    <mergeCell ref="A177:F177"/>
    <mergeCell ref="A178:F178"/>
    <mergeCell ref="B169:C169"/>
    <mergeCell ref="B159:C159"/>
    <mergeCell ref="B160:C160"/>
    <mergeCell ref="B155:C155"/>
    <mergeCell ref="B156:C156"/>
    <mergeCell ref="B157:C157"/>
    <mergeCell ref="B109:C109"/>
    <mergeCell ref="B107:C107"/>
    <mergeCell ref="B108:C108"/>
    <mergeCell ref="A104:C104"/>
    <mergeCell ref="B130:C130"/>
    <mergeCell ref="B158:C158"/>
    <mergeCell ref="B167:C167"/>
    <mergeCell ref="B143:C143"/>
    <mergeCell ref="A144:C144"/>
    <mergeCell ref="A151:C151"/>
    <mergeCell ref="B153:C153"/>
    <mergeCell ref="B126:C126"/>
    <mergeCell ref="B127:C127"/>
    <mergeCell ref="B128:C128"/>
    <mergeCell ref="B131:C131"/>
    <mergeCell ref="B129:C129"/>
    <mergeCell ref="B147:C147"/>
    <mergeCell ref="A132:C132"/>
    <mergeCell ref="B124:C124"/>
    <mergeCell ref="B125:C125"/>
    <mergeCell ref="A180:I180"/>
    <mergeCell ref="B94:C94"/>
    <mergeCell ref="B145:C145"/>
    <mergeCell ref="B146:C146"/>
    <mergeCell ref="B15:C15"/>
    <mergeCell ref="B43:C43"/>
    <mergeCell ref="B45:C45"/>
    <mergeCell ref="B42:C42"/>
    <mergeCell ref="B17:C17"/>
    <mergeCell ref="B152:C152"/>
    <mergeCell ref="B140:C140"/>
    <mergeCell ref="B141:C141"/>
    <mergeCell ref="B142:C142"/>
    <mergeCell ref="B58:C58"/>
    <mergeCell ref="B52:C52"/>
    <mergeCell ref="B53:C53"/>
    <mergeCell ref="B34:C34"/>
    <mergeCell ref="B35:C35"/>
    <mergeCell ref="A37:C37"/>
    <mergeCell ref="A54:C54"/>
    <mergeCell ref="B55:C55"/>
    <mergeCell ref="B46:C46"/>
    <mergeCell ref="B47:C47"/>
    <mergeCell ref="B28:C28"/>
    <mergeCell ref="A1:I1"/>
    <mergeCell ref="A3:I3"/>
    <mergeCell ref="G11:G12"/>
    <mergeCell ref="B48:C48"/>
    <mergeCell ref="B56:C56"/>
    <mergeCell ref="B57:C57"/>
    <mergeCell ref="B88:C88"/>
    <mergeCell ref="B89:C89"/>
    <mergeCell ref="B90:C90"/>
    <mergeCell ref="A7:I7"/>
    <mergeCell ref="B16:C16"/>
    <mergeCell ref="B11:C12"/>
    <mergeCell ref="A10:I10"/>
    <mergeCell ref="D11:D12"/>
    <mergeCell ref="A11:A12"/>
    <mergeCell ref="B13:C13"/>
    <mergeCell ref="B29:C29"/>
    <mergeCell ref="B30:C30"/>
    <mergeCell ref="B31:C31"/>
    <mergeCell ref="A9:I9"/>
    <mergeCell ref="B66:C66"/>
    <mergeCell ref="B67:C67"/>
    <mergeCell ref="B32:C32"/>
    <mergeCell ref="B81:C81"/>
    <mergeCell ref="B36:C36"/>
    <mergeCell ref="B154:C154"/>
    <mergeCell ref="B38:C38"/>
    <mergeCell ref="B39:C39"/>
    <mergeCell ref="B40:C40"/>
    <mergeCell ref="B41:C41"/>
    <mergeCell ref="B49:C49"/>
    <mergeCell ref="B50:C50"/>
    <mergeCell ref="B91:C91"/>
    <mergeCell ref="B92:C92"/>
    <mergeCell ref="B93:C93"/>
    <mergeCell ref="B137:C137"/>
    <mergeCell ref="B138:C138"/>
    <mergeCell ref="B105:C105"/>
    <mergeCell ref="B106:C106"/>
    <mergeCell ref="B133:C133"/>
    <mergeCell ref="B134:C134"/>
    <mergeCell ref="B135:C135"/>
    <mergeCell ref="B136:C136"/>
    <mergeCell ref="B139:C139"/>
    <mergeCell ref="B95:C95"/>
    <mergeCell ref="B96:C96"/>
    <mergeCell ref="B97:C97"/>
    <mergeCell ref="B123:C123"/>
    <mergeCell ref="B24:C24"/>
    <mergeCell ref="B18:C18"/>
    <mergeCell ref="A6:I6"/>
    <mergeCell ref="B20:C20"/>
    <mergeCell ref="B21:C21"/>
    <mergeCell ref="B22:C22"/>
    <mergeCell ref="B23:C23"/>
    <mergeCell ref="A14:C14"/>
    <mergeCell ref="E11:E12"/>
    <mergeCell ref="B19:C19"/>
    <mergeCell ref="F11:F12"/>
    <mergeCell ref="A8:I8"/>
    <mergeCell ref="B44:C44"/>
    <mergeCell ref="B98:C98"/>
    <mergeCell ref="B99:C99"/>
    <mergeCell ref="B100:C100"/>
    <mergeCell ref="B101:C101"/>
    <mergeCell ref="B102:C102"/>
    <mergeCell ref="B103:C103"/>
    <mergeCell ref="B82:C82"/>
    <mergeCell ref="B83:C83"/>
    <mergeCell ref="B62:C62"/>
    <mergeCell ref="B63:C63"/>
    <mergeCell ref="B51:C51"/>
    <mergeCell ref="B76:C76"/>
    <mergeCell ref="B77:C77"/>
    <mergeCell ref="B78:C78"/>
    <mergeCell ref="B79:C79"/>
    <mergeCell ref="B80:C80"/>
    <mergeCell ref="A87:C87"/>
    <mergeCell ref="B64:C64"/>
    <mergeCell ref="B65:C65"/>
    <mergeCell ref="B68:C68"/>
    <mergeCell ref="B84:C84"/>
    <mergeCell ref="B26:C26"/>
    <mergeCell ref="B27:C27"/>
    <mergeCell ref="B175:C175"/>
    <mergeCell ref="B170:C170"/>
    <mergeCell ref="B172:C172"/>
    <mergeCell ref="B173:C173"/>
    <mergeCell ref="B174:C174"/>
    <mergeCell ref="A171:C171"/>
    <mergeCell ref="B110:C110"/>
    <mergeCell ref="B111:C111"/>
    <mergeCell ref="B112:C112"/>
    <mergeCell ref="B113:C113"/>
    <mergeCell ref="B114:C114"/>
    <mergeCell ref="B115:C115"/>
    <mergeCell ref="B116:C116"/>
    <mergeCell ref="B117:C117"/>
    <mergeCell ref="B118:C118"/>
    <mergeCell ref="B119:C119"/>
    <mergeCell ref="B120:C120"/>
    <mergeCell ref="B121:C121"/>
    <mergeCell ref="B122:C122"/>
    <mergeCell ref="B74:C74"/>
    <mergeCell ref="B75:C75"/>
    <mergeCell ref="B33:C33"/>
    <mergeCell ref="A5:I5"/>
    <mergeCell ref="A179:G179"/>
    <mergeCell ref="A181:I181"/>
    <mergeCell ref="B161:C161"/>
    <mergeCell ref="B162:C162"/>
    <mergeCell ref="B163:C163"/>
    <mergeCell ref="B164:C164"/>
    <mergeCell ref="B165:C165"/>
    <mergeCell ref="B166:C166"/>
    <mergeCell ref="B148:C148"/>
    <mergeCell ref="B149:C149"/>
    <mergeCell ref="B150:C150"/>
    <mergeCell ref="B168:C168"/>
    <mergeCell ref="B59:C59"/>
    <mergeCell ref="B60:C60"/>
    <mergeCell ref="B61:C61"/>
    <mergeCell ref="B85:C85"/>
    <mergeCell ref="B86:C86"/>
    <mergeCell ref="B69:C69"/>
    <mergeCell ref="B70:C70"/>
    <mergeCell ref="B71:C71"/>
    <mergeCell ref="B72:C72"/>
    <mergeCell ref="B73:C73"/>
    <mergeCell ref="B25:C25"/>
  </mergeCells>
  <pageMargins left="0.70866141732283472" right="0.70866141732283472" top="0.74803149606299213" bottom="0.74803149606299213" header="0" footer="0"/>
  <pageSetup paperSize="9" scale="5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02F94-86FD-49EB-98AD-C7069C05F2AE}">
  <dimension ref="A1:L182"/>
  <sheetViews>
    <sheetView topLeftCell="B170" zoomScale="70" zoomScaleNormal="70" workbookViewId="0">
      <selection activeCell="A179" sqref="A179:G179"/>
    </sheetView>
  </sheetViews>
  <sheetFormatPr defaultColWidth="9.140625" defaultRowHeight="15" x14ac:dyDescent="0.25"/>
  <cols>
    <col min="1" max="1" width="5.85546875" style="1" customWidth="1"/>
    <col min="2" max="2" width="33.140625" style="1" customWidth="1"/>
    <col min="3" max="3" width="32.5703125" style="1" customWidth="1"/>
    <col min="4" max="4" width="10.28515625" style="1" customWidth="1"/>
    <col min="5" max="5" width="14.140625" style="1" customWidth="1"/>
    <col min="6" max="6" width="12.85546875" style="27" customWidth="1"/>
    <col min="7" max="7" width="13.85546875" style="27" customWidth="1"/>
    <col min="8" max="8" width="13.7109375" style="27" customWidth="1"/>
    <col min="9" max="9" width="16.5703125" style="27" customWidth="1"/>
    <col min="10" max="10" width="13.42578125" style="27" customWidth="1"/>
    <col min="11" max="12" width="9.140625" style="27"/>
    <col min="13" max="16384" width="9.140625" style="1"/>
  </cols>
  <sheetData>
    <row r="1" spans="1:10" ht="15.75" x14ac:dyDescent="0.25">
      <c r="A1" s="84" t="s">
        <v>325</v>
      </c>
      <c r="B1" s="84"/>
      <c r="C1" s="84"/>
      <c r="D1" s="84"/>
      <c r="E1" s="84"/>
      <c r="F1" s="84"/>
      <c r="G1" s="84"/>
      <c r="H1" s="84"/>
      <c r="I1" s="84"/>
      <c r="J1" s="26"/>
    </row>
    <row r="2" spans="1:10" ht="15.75" x14ac:dyDescent="0.25">
      <c r="A2" s="14"/>
      <c r="B2" s="14"/>
      <c r="C2" s="14"/>
      <c r="D2" s="14"/>
      <c r="E2" s="14"/>
      <c r="F2" s="28"/>
      <c r="G2" s="28"/>
      <c r="H2" s="28"/>
      <c r="I2" s="28"/>
      <c r="J2" s="26"/>
    </row>
    <row r="3" spans="1:10" ht="21" customHeight="1" x14ac:dyDescent="0.25">
      <c r="A3" s="85" t="s">
        <v>333</v>
      </c>
      <c r="B3" s="85"/>
      <c r="C3" s="85"/>
      <c r="D3" s="85"/>
      <c r="E3" s="85"/>
      <c r="F3" s="85"/>
      <c r="G3" s="85"/>
      <c r="H3" s="85"/>
      <c r="I3" s="85"/>
      <c r="J3" s="26"/>
    </row>
    <row r="4" spans="1:10" ht="21" customHeight="1" x14ac:dyDescent="0.25">
      <c r="A4" s="25"/>
      <c r="B4" s="25"/>
      <c r="C4" s="25"/>
      <c r="D4" s="25"/>
      <c r="E4" s="25"/>
      <c r="F4" s="29"/>
      <c r="G4" s="29"/>
      <c r="H4" s="29"/>
      <c r="I4" s="29"/>
      <c r="J4" s="26"/>
    </row>
    <row r="5" spans="1:10" ht="21" customHeight="1" x14ac:dyDescent="0.25">
      <c r="A5" s="58" t="s">
        <v>326</v>
      </c>
      <c r="B5" s="58"/>
      <c r="C5" s="58"/>
      <c r="D5" s="58"/>
      <c r="E5" s="58"/>
      <c r="F5" s="58"/>
      <c r="G5" s="58"/>
      <c r="H5" s="58"/>
      <c r="I5" s="58"/>
      <c r="J5" s="26"/>
    </row>
    <row r="6" spans="1:10" ht="18.75" customHeight="1" x14ac:dyDescent="0.25">
      <c r="A6" s="76" t="s">
        <v>327</v>
      </c>
      <c r="B6" s="76"/>
      <c r="C6" s="76"/>
      <c r="D6" s="76"/>
      <c r="E6" s="76"/>
      <c r="F6" s="76"/>
      <c r="G6" s="76"/>
      <c r="H6" s="76"/>
      <c r="I6" s="76"/>
      <c r="J6" s="30"/>
    </row>
    <row r="7" spans="1:10" ht="62.25" customHeight="1" x14ac:dyDescent="0.25">
      <c r="A7" s="76" t="s">
        <v>338</v>
      </c>
      <c r="B7" s="76"/>
      <c r="C7" s="76"/>
      <c r="D7" s="76"/>
      <c r="E7" s="76"/>
      <c r="F7" s="76"/>
      <c r="G7" s="76"/>
      <c r="H7" s="76"/>
      <c r="I7" s="76"/>
      <c r="J7" s="30"/>
    </row>
    <row r="8" spans="1:10" ht="87.75" customHeight="1" x14ac:dyDescent="0.25">
      <c r="A8" s="76" t="s">
        <v>336</v>
      </c>
      <c r="B8" s="76"/>
      <c r="C8" s="76"/>
      <c r="D8" s="76"/>
      <c r="E8" s="76"/>
      <c r="F8" s="76"/>
      <c r="G8" s="76"/>
      <c r="H8" s="76"/>
      <c r="I8" s="76"/>
      <c r="J8" s="30"/>
    </row>
    <row r="9" spans="1:10" ht="57" customHeight="1" x14ac:dyDescent="0.25">
      <c r="A9" s="96" t="s">
        <v>337</v>
      </c>
      <c r="B9" s="96"/>
      <c r="C9" s="96"/>
      <c r="D9" s="96"/>
      <c r="E9" s="96"/>
      <c r="F9" s="96"/>
      <c r="G9" s="96"/>
      <c r="H9" s="96"/>
      <c r="I9" s="96"/>
      <c r="J9" s="30"/>
    </row>
    <row r="10" spans="1:10" ht="16.5" thickBot="1" x14ac:dyDescent="0.3">
      <c r="A10" s="90"/>
      <c r="B10" s="91"/>
      <c r="C10" s="91"/>
      <c r="D10" s="91"/>
      <c r="E10" s="91"/>
      <c r="F10" s="91"/>
      <c r="G10" s="91"/>
      <c r="H10" s="91"/>
      <c r="I10" s="91"/>
      <c r="J10" s="26"/>
    </row>
    <row r="11" spans="1:10" ht="39.75" customHeight="1" x14ac:dyDescent="0.25">
      <c r="A11" s="80" t="s">
        <v>0</v>
      </c>
      <c r="B11" s="88" t="s">
        <v>60</v>
      </c>
      <c r="C11" s="88"/>
      <c r="D11" s="92" t="s">
        <v>1</v>
      </c>
      <c r="E11" s="80" t="s">
        <v>334</v>
      </c>
      <c r="F11" s="82" t="s">
        <v>9</v>
      </c>
      <c r="G11" s="86" t="s">
        <v>12</v>
      </c>
      <c r="H11" s="31"/>
      <c r="I11" s="31"/>
      <c r="J11" s="26"/>
    </row>
    <row r="12" spans="1:10" ht="58.5" customHeight="1" thickBot="1" x14ac:dyDescent="0.3">
      <c r="A12" s="81"/>
      <c r="B12" s="89"/>
      <c r="C12" s="89"/>
      <c r="D12" s="93"/>
      <c r="E12" s="81"/>
      <c r="F12" s="83"/>
      <c r="G12" s="87"/>
      <c r="H12" s="31"/>
      <c r="I12" s="31"/>
      <c r="J12" s="26"/>
    </row>
    <row r="13" spans="1:10" ht="16.5" customHeight="1" thickBot="1" x14ac:dyDescent="0.3">
      <c r="A13" s="7">
        <v>1</v>
      </c>
      <c r="B13" s="94">
        <v>2</v>
      </c>
      <c r="C13" s="95"/>
      <c r="D13" s="8">
        <v>3</v>
      </c>
      <c r="E13" s="7">
        <v>4</v>
      </c>
      <c r="F13" s="52">
        <v>5</v>
      </c>
      <c r="G13" s="52">
        <v>6</v>
      </c>
      <c r="H13" s="31"/>
      <c r="I13" s="31"/>
      <c r="J13" s="26"/>
    </row>
    <row r="14" spans="1:10" ht="16.5" customHeight="1" x14ac:dyDescent="0.25">
      <c r="A14" s="77" t="s">
        <v>13</v>
      </c>
      <c r="B14" s="78"/>
      <c r="C14" s="79"/>
      <c r="D14" s="15"/>
      <c r="E14" s="16"/>
      <c r="F14" s="33"/>
      <c r="G14" s="33"/>
      <c r="H14" s="31"/>
      <c r="I14" s="31"/>
      <c r="J14" s="26"/>
    </row>
    <row r="15" spans="1:10" ht="15.75" x14ac:dyDescent="0.25">
      <c r="A15" s="4" t="s">
        <v>14</v>
      </c>
      <c r="B15" s="63" t="s">
        <v>36</v>
      </c>
      <c r="C15" s="64"/>
      <c r="D15" s="2" t="s">
        <v>7</v>
      </c>
      <c r="E15" s="41">
        <v>10000</v>
      </c>
      <c r="F15" s="34">
        <v>2.48</v>
      </c>
      <c r="G15" s="35">
        <f>ROUND(SUM(F15*E15),2)</f>
        <v>24800</v>
      </c>
      <c r="H15" s="31"/>
      <c r="I15" s="31"/>
      <c r="J15" s="26"/>
    </row>
    <row r="16" spans="1:10" ht="15.75" x14ac:dyDescent="0.25">
      <c r="A16" s="4" t="s">
        <v>15</v>
      </c>
      <c r="B16" s="63" t="s">
        <v>37</v>
      </c>
      <c r="C16" s="64"/>
      <c r="D16" s="2" t="s">
        <v>2</v>
      </c>
      <c r="E16" s="41">
        <v>4100</v>
      </c>
      <c r="F16" s="34">
        <v>2.48</v>
      </c>
      <c r="G16" s="35">
        <f t="shared" ref="G16:G79" si="0">ROUND(SUM(F16*E16),2)</f>
        <v>10168</v>
      </c>
      <c r="H16" s="31"/>
      <c r="I16" s="31"/>
      <c r="J16" s="26"/>
    </row>
    <row r="17" spans="1:10" ht="15.75" x14ac:dyDescent="0.25">
      <c r="A17" s="4" t="s">
        <v>16</v>
      </c>
      <c r="B17" s="98" t="s">
        <v>38</v>
      </c>
      <c r="C17" s="99"/>
      <c r="D17" s="2" t="s">
        <v>2</v>
      </c>
      <c r="E17" s="41">
        <v>450</v>
      </c>
      <c r="F17" s="34">
        <v>5.5</v>
      </c>
      <c r="G17" s="35">
        <f t="shared" si="0"/>
        <v>2475</v>
      </c>
      <c r="H17" s="31"/>
      <c r="I17" s="31"/>
      <c r="J17" s="26"/>
    </row>
    <row r="18" spans="1:10" ht="15.75" x14ac:dyDescent="0.25">
      <c r="A18" s="4" t="s">
        <v>17</v>
      </c>
      <c r="B18" s="63" t="s">
        <v>39</v>
      </c>
      <c r="C18" s="64"/>
      <c r="D18" s="2" t="s">
        <v>7</v>
      </c>
      <c r="E18" s="41">
        <v>270</v>
      </c>
      <c r="F18" s="34">
        <v>2.48</v>
      </c>
      <c r="G18" s="35">
        <f t="shared" si="0"/>
        <v>669.6</v>
      </c>
      <c r="H18" s="31"/>
      <c r="I18" s="31"/>
      <c r="J18" s="26"/>
    </row>
    <row r="19" spans="1:10" ht="15.75" x14ac:dyDescent="0.25">
      <c r="A19" s="4" t="s">
        <v>18</v>
      </c>
      <c r="B19" s="63" t="s">
        <v>40</v>
      </c>
      <c r="C19" s="64"/>
      <c r="D19" s="2" t="s">
        <v>5</v>
      </c>
      <c r="E19" s="41">
        <v>90</v>
      </c>
      <c r="F19" s="34">
        <v>103</v>
      </c>
      <c r="G19" s="35">
        <f t="shared" si="0"/>
        <v>9270</v>
      </c>
      <c r="H19" s="31"/>
      <c r="I19" s="31"/>
      <c r="J19" s="26"/>
    </row>
    <row r="20" spans="1:10" ht="15.75" x14ac:dyDescent="0.25">
      <c r="A20" s="4" t="s">
        <v>20</v>
      </c>
      <c r="B20" s="63" t="s">
        <v>41</v>
      </c>
      <c r="C20" s="64"/>
      <c r="D20" s="2" t="s">
        <v>5</v>
      </c>
      <c r="E20" s="42">
        <v>45</v>
      </c>
      <c r="F20" s="34">
        <v>80.83</v>
      </c>
      <c r="G20" s="35">
        <f t="shared" si="0"/>
        <v>3637.35</v>
      </c>
      <c r="H20" s="31"/>
      <c r="I20" s="31"/>
      <c r="J20" s="26"/>
    </row>
    <row r="21" spans="1:10" ht="34.5" customHeight="1" x14ac:dyDescent="0.25">
      <c r="A21" s="4" t="s">
        <v>19</v>
      </c>
      <c r="B21" s="63" t="s">
        <v>42</v>
      </c>
      <c r="C21" s="64"/>
      <c r="D21" s="2" t="s">
        <v>5</v>
      </c>
      <c r="E21" s="42">
        <v>54</v>
      </c>
      <c r="F21" s="34">
        <v>80.83</v>
      </c>
      <c r="G21" s="35">
        <f t="shared" si="0"/>
        <v>4364.82</v>
      </c>
      <c r="H21" s="31"/>
      <c r="I21" s="31"/>
      <c r="J21" s="26"/>
    </row>
    <row r="22" spans="1:10" ht="15.75" x14ac:dyDescent="0.25">
      <c r="A22" s="4" t="s">
        <v>21</v>
      </c>
      <c r="B22" s="63" t="s">
        <v>43</v>
      </c>
      <c r="C22" s="64"/>
      <c r="D22" s="2" t="s">
        <v>6</v>
      </c>
      <c r="E22" s="42">
        <v>14</v>
      </c>
      <c r="F22" s="34">
        <v>244.88</v>
      </c>
      <c r="G22" s="35">
        <f t="shared" si="0"/>
        <v>3428.32</v>
      </c>
      <c r="H22" s="31"/>
      <c r="I22" s="31"/>
      <c r="J22" s="26"/>
    </row>
    <row r="23" spans="1:10" ht="15.75" x14ac:dyDescent="0.25">
      <c r="A23" s="4" t="s">
        <v>22</v>
      </c>
      <c r="B23" s="63" t="s">
        <v>44</v>
      </c>
      <c r="C23" s="64"/>
      <c r="D23" s="2" t="s">
        <v>5</v>
      </c>
      <c r="E23" s="42">
        <v>18</v>
      </c>
      <c r="F23" s="34">
        <v>103.5</v>
      </c>
      <c r="G23" s="35">
        <f t="shared" si="0"/>
        <v>1863</v>
      </c>
      <c r="H23" s="31"/>
      <c r="I23" s="31"/>
      <c r="J23" s="26"/>
    </row>
    <row r="24" spans="1:10" ht="15.75" x14ac:dyDescent="0.25">
      <c r="A24" s="4" t="s">
        <v>23</v>
      </c>
      <c r="B24" s="63" t="s">
        <v>45</v>
      </c>
      <c r="C24" s="64"/>
      <c r="D24" s="2" t="s">
        <v>3</v>
      </c>
      <c r="E24" s="42">
        <v>36</v>
      </c>
      <c r="F24" s="34">
        <v>150</v>
      </c>
      <c r="G24" s="35">
        <f t="shared" si="0"/>
        <v>5400</v>
      </c>
      <c r="H24" s="31"/>
      <c r="I24" s="31"/>
      <c r="J24" s="26"/>
    </row>
    <row r="25" spans="1:10" ht="15.75" x14ac:dyDescent="0.25">
      <c r="A25" s="4" t="s">
        <v>24</v>
      </c>
      <c r="B25" s="63" t="s">
        <v>46</v>
      </c>
      <c r="C25" s="64"/>
      <c r="D25" s="2" t="s">
        <v>2</v>
      </c>
      <c r="E25" s="42">
        <v>270</v>
      </c>
      <c r="F25" s="34">
        <v>3.4</v>
      </c>
      <c r="G25" s="35">
        <f t="shared" si="0"/>
        <v>918</v>
      </c>
      <c r="H25" s="31"/>
      <c r="I25" s="31"/>
      <c r="J25" s="26"/>
    </row>
    <row r="26" spans="1:10" ht="30" customHeight="1" x14ac:dyDescent="0.25">
      <c r="A26" s="4" t="s">
        <v>25</v>
      </c>
      <c r="B26" s="63" t="s">
        <v>47</v>
      </c>
      <c r="C26" s="64"/>
      <c r="D26" s="2" t="s">
        <v>5</v>
      </c>
      <c r="E26" s="41">
        <v>90</v>
      </c>
      <c r="F26" s="34">
        <v>42.8</v>
      </c>
      <c r="G26" s="35">
        <f t="shared" si="0"/>
        <v>3852</v>
      </c>
      <c r="H26" s="31"/>
      <c r="I26" s="31"/>
      <c r="J26" s="26"/>
    </row>
    <row r="27" spans="1:10" ht="15.75" x14ac:dyDescent="0.25">
      <c r="A27" s="4" t="s">
        <v>26</v>
      </c>
      <c r="B27" s="63" t="s">
        <v>48</v>
      </c>
      <c r="C27" s="64"/>
      <c r="D27" s="2" t="s">
        <v>6</v>
      </c>
      <c r="E27" s="41">
        <v>9</v>
      </c>
      <c r="F27" s="34">
        <v>50</v>
      </c>
      <c r="G27" s="35">
        <f t="shared" si="0"/>
        <v>450</v>
      </c>
      <c r="H27" s="31"/>
      <c r="I27" s="31"/>
      <c r="J27" s="26"/>
    </row>
    <row r="28" spans="1:10" ht="40.5" customHeight="1" x14ac:dyDescent="0.25">
      <c r="A28" s="4" t="s">
        <v>27</v>
      </c>
      <c r="B28" s="63" t="s">
        <v>49</v>
      </c>
      <c r="C28" s="64"/>
      <c r="D28" s="2" t="s">
        <v>8</v>
      </c>
      <c r="E28" s="41">
        <v>1350</v>
      </c>
      <c r="F28" s="34">
        <v>5.09</v>
      </c>
      <c r="G28" s="35">
        <f t="shared" si="0"/>
        <v>6871.5</v>
      </c>
      <c r="H28" s="31"/>
      <c r="I28" s="31"/>
      <c r="J28" s="26"/>
    </row>
    <row r="29" spans="1:10" ht="15.75" x14ac:dyDescent="0.25">
      <c r="A29" s="4" t="s">
        <v>28</v>
      </c>
      <c r="B29" s="63" t="s">
        <v>50</v>
      </c>
      <c r="C29" s="64"/>
      <c r="D29" s="2" t="s">
        <v>7</v>
      </c>
      <c r="E29" s="42">
        <v>225</v>
      </c>
      <c r="F29" s="53">
        <v>4.58</v>
      </c>
      <c r="G29" s="35">
        <f t="shared" si="0"/>
        <v>1030.5</v>
      </c>
      <c r="H29" s="31"/>
      <c r="I29" s="31"/>
      <c r="J29" s="26"/>
    </row>
    <row r="30" spans="1:10" ht="15.75" x14ac:dyDescent="0.25">
      <c r="A30" s="4" t="s">
        <v>29</v>
      </c>
      <c r="B30" s="63" t="s">
        <v>51</v>
      </c>
      <c r="C30" s="64"/>
      <c r="D30" s="2" t="s">
        <v>7</v>
      </c>
      <c r="E30" s="42">
        <v>225</v>
      </c>
      <c r="F30" s="53">
        <v>5.33</v>
      </c>
      <c r="G30" s="35">
        <f t="shared" si="0"/>
        <v>1199.25</v>
      </c>
      <c r="H30" s="31"/>
      <c r="I30" s="31"/>
      <c r="J30" s="26"/>
    </row>
    <row r="31" spans="1:10" ht="15.75" x14ac:dyDescent="0.25">
      <c r="A31" s="4" t="s">
        <v>30</v>
      </c>
      <c r="B31" s="63" t="s">
        <v>52</v>
      </c>
      <c r="C31" s="64"/>
      <c r="D31" s="17" t="s">
        <v>2</v>
      </c>
      <c r="E31" s="42">
        <v>220</v>
      </c>
      <c r="F31" s="53">
        <v>5.66</v>
      </c>
      <c r="G31" s="35">
        <f t="shared" si="0"/>
        <v>1245.2</v>
      </c>
      <c r="H31" s="31"/>
      <c r="I31" s="31"/>
      <c r="J31" s="26"/>
    </row>
    <row r="32" spans="1:10" ht="15.75" x14ac:dyDescent="0.25">
      <c r="A32" s="4" t="s">
        <v>31</v>
      </c>
      <c r="B32" s="63" t="s">
        <v>53</v>
      </c>
      <c r="C32" s="64"/>
      <c r="D32" s="2" t="s">
        <v>5</v>
      </c>
      <c r="E32" s="42">
        <v>9</v>
      </c>
      <c r="F32" s="53">
        <v>211.4</v>
      </c>
      <c r="G32" s="35">
        <f t="shared" si="0"/>
        <v>1902.6</v>
      </c>
      <c r="H32" s="31"/>
      <c r="I32" s="31"/>
      <c r="J32" s="26"/>
    </row>
    <row r="33" spans="1:10" ht="15.75" x14ac:dyDescent="0.25">
      <c r="A33" s="4" t="s">
        <v>32</v>
      </c>
      <c r="B33" s="61" t="s">
        <v>54</v>
      </c>
      <c r="C33" s="62"/>
      <c r="D33" s="3" t="s">
        <v>58</v>
      </c>
      <c r="E33" s="41">
        <v>18</v>
      </c>
      <c r="F33" s="53">
        <v>32.57</v>
      </c>
      <c r="G33" s="35">
        <f t="shared" si="0"/>
        <v>586.26</v>
      </c>
      <c r="H33" s="31"/>
      <c r="I33" s="31"/>
      <c r="J33" s="26"/>
    </row>
    <row r="34" spans="1:10" ht="15.75" x14ac:dyDescent="0.25">
      <c r="A34" s="4" t="s">
        <v>33</v>
      </c>
      <c r="B34" s="61" t="s">
        <v>55</v>
      </c>
      <c r="C34" s="62"/>
      <c r="D34" s="18" t="s">
        <v>3</v>
      </c>
      <c r="E34" s="42">
        <v>20</v>
      </c>
      <c r="F34" s="53">
        <v>16.305</v>
      </c>
      <c r="G34" s="35">
        <f t="shared" si="0"/>
        <v>326.10000000000002</v>
      </c>
      <c r="H34" s="31"/>
      <c r="I34" s="31"/>
      <c r="J34" s="26"/>
    </row>
    <row r="35" spans="1:10" ht="15.75" x14ac:dyDescent="0.25">
      <c r="A35" s="4" t="s">
        <v>34</v>
      </c>
      <c r="B35" s="61" t="s">
        <v>56</v>
      </c>
      <c r="C35" s="62"/>
      <c r="D35" s="18" t="s">
        <v>5</v>
      </c>
      <c r="E35" s="41">
        <v>72</v>
      </c>
      <c r="F35" s="53">
        <v>23.305</v>
      </c>
      <c r="G35" s="35">
        <f t="shared" si="0"/>
        <v>1677.96</v>
      </c>
      <c r="H35" s="31"/>
      <c r="I35" s="31"/>
      <c r="J35" s="26"/>
    </row>
    <row r="36" spans="1:10" ht="15.75" x14ac:dyDescent="0.25">
      <c r="A36" s="4" t="s">
        <v>35</v>
      </c>
      <c r="B36" s="63" t="s">
        <v>57</v>
      </c>
      <c r="C36" s="64"/>
      <c r="D36" s="2" t="s">
        <v>4</v>
      </c>
      <c r="E36" s="41">
        <v>3880</v>
      </c>
      <c r="F36" s="53">
        <v>40.5</v>
      </c>
      <c r="G36" s="35">
        <f t="shared" si="0"/>
        <v>157140</v>
      </c>
      <c r="H36" s="31"/>
      <c r="I36" s="31"/>
      <c r="J36" s="26"/>
    </row>
    <row r="37" spans="1:10" ht="15" customHeight="1" x14ac:dyDescent="0.25">
      <c r="A37" s="69" t="s">
        <v>59</v>
      </c>
      <c r="B37" s="70"/>
      <c r="C37" s="71"/>
      <c r="D37" s="11"/>
      <c r="E37" s="11"/>
      <c r="F37" s="11"/>
      <c r="G37" s="11"/>
      <c r="H37" s="31"/>
      <c r="I37" s="31"/>
      <c r="J37" s="26"/>
    </row>
    <row r="38" spans="1:10" ht="15.75" x14ac:dyDescent="0.25">
      <c r="A38" s="4" t="s">
        <v>61</v>
      </c>
      <c r="B38" s="63" t="s">
        <v>76</v>
      </c>
      <c r="C38" s="64"/>
      <c r="D38" s="18" t="s">
        <v>5</v>
      </c>
      <c r="E38" s="43">
        <v>54</v>
      </c>
      <c r="F38" s="34">
        <v>55.9</v>
      </c>
      <c r="G38" s="35">
        <f t="shared" si="0"/>
        <v>3018.6</v>
      </c>
      <c r="H38" s="31"/>
      <c r="I38" s="31"/>
      <c r="J38" s="26"/>
    </row>
    <row r="39" spans="1:10" ht="15.75" x14ac:dyDescent="0.25">
      <c r="A39" s="4" t="s">
        <v>62</v>
      </c>
      <c r="B39" s="63" t="s">
        <v>77</v>
      </c>
      <c r="C39" s="64"/>
      <c r="D39" s="2" t="s">
        <v>5</v>
      </c>
      <c r="E39" s="41">
        <v>4000</v>
      </c>
      <c r="F39" s="34">
        <v>3.9</v>
      </c>
      <c r="G39" s="35">
        <f t="shared" si="0"/>
        <v>15600</v>
      </c>
      <c r="H39" s="31"/>
      <c r="I39" s="31"/>
      <c r="J39" s="26"/>
    </row>
    <row r="40" spans="1:10" ht="30" customHeight="1" x14ac:dyDescent="0.25">
      <c r="A40" s="4" t="s">
        <v>63</v>
      </c>
      <c r="B40" s="63" t="s">
        <v>78</v>
      </c>
      <c r="C40" s="64"/>
      <c r="D40" s="2" t="s">
        <v>5</v>
      </c>
      <c r="E40" s="42">
        <v>3200</v>
      </c>
      <c r="F40" s="34">
        <v>13.6</v>
      </c>
      <c r="G40" s="35">
        <f t="shared" si="0"/>
        <v>43520</v>
      </c>
      <c r="H40" s="31"/>
      <c r="I40" s="31"/>
      <c r="J40" s="26"/>
    </row>
    <row r="41" spans="1:10" ht="33" customHeight="1" x14ac:dyDescent="0.25">
      <c r="A41" s="4" t="s">
        <v>64</v>
      </c>
      <c r="B41" s="61" t="s">
        <v>79</v>
      </c>
      <c r="C41" s="62"/>
      <c r="D41" s="2" t="s">
        <v>5</v>
      </c>
      <c r="E41" s="42">
        <v>4000</v>
      </c>
      <c r="F41" s="34">
        <v>5.95</v>
      </c>
      <c r="G41" s="35">
        <f t="shared" si="0"/>
        <v>23800</v>
      </c>
      <c r="H41" s="31"/>
      <c r="I41" s="31"/>
      <c r="J41" s="26"/>
    </row>
    <row r="42" spans="1:10" ht="15.75" x14ac:dyDescent="0.25">
      <c r="A42" s="4" t="s">
        <v>65</v>
      </c>
      <c r="B42" s="63" t="s">
        <v>335</v>
      </c>
      <c r="C42" s="64"/>
      <c r="D42" s="2" t="s">
        <v>4</v>
      </c>
      <c r="E42" s="42">
        <v>100</v>
      </c>
      <c r="F42" s="34">
        <v>14.290000000000001</v>
      </c>
      <c r="G42" s="35">
        <f t="shared" si="0"/>
        <v>1429</v>
      </c>
      <c r="H42" s="31"/>
      <c r="I42" s="31"/>
      <c r="J42" s="26"/>
    </row>
    <row r="43" spans="1:10" ht="15.75" x14ac:dyDescent="0.25">
      <c r="A43" s="4" t="s">
        <v>66</v>
      </c>
      <c r="B43" s="63" t="s">
        <v>80</v>
      </c>
      <c r="C43" s="64"/>
      <c r="D43" s="2" t="s">
        <v>5</v>
      </c>
      <c r="E43" s="41">
        <v>200</v>
      </c>
      <c r="F43" s="34">
        <v>8.7750000000000004</v>
      </c>
      <c r="G43" s="35">
        <f t="shared" si="0"/>
        <v>1755</v>
      </c>
      <c r="H43" s="31"/>
      <c r="I43" s="31"/>
      <c r="J43" s="26"/>
    </row>
    <row r="44" spans="1:10" ht="23.25" customHeight="1" x14ac:dyDescent="0.25">
      <c r="A44" s="4" t="s">
        <v>67</v>
      </c>
      <c r="B44" s="63" t="s">
        <v>81</v>
      </c>
      <c r="C44" s="64"/>
      <c r="D44" s="2" t="s">
        <v>5</v>
      </c>
      <c r="E44" s="41">
        <v>3210</v>
      </c>
      <c r="F44" s="34">
        <v>31</v>
      </c>
      <c r="G44" s="35">
        <f t="shared" si="0"/>
        <v>99510</v>
      </c>
      <c r="H44" s="31"/>
      <c r="I44" s="31"/>
      <c r="J44" s="26"/>
    </row>
    <row r="45" spans="1:10" ht="15.75" x14ac:dyDescent="0.25">
      <c r="A45" s="4" t="s">
        <v>68</v>
      </c>
      <c r="B45" s="63" t="s">
        <v>82</v>
      </c>
      <c r="C45" s="64"/>
      <c r="D45" s="2" t="s">
        <v>2</v>
      </c>
      <c r="E45" s="41">
        <v>300</v>
      </c>
      <c r="F45" s="34">
        <v>21.2</v>
      </c>
      <c r="G45" s="35">
        <f t="shared" si="0"/>
        <v>6360</v>
      </c>
      <c r="H45" s="31"/>
      <c r="I45" s="31"/>
      <c r="J45" s="26"/>
    </row>
    <row r="46" spans="1:10" ht="15.75" x14ac:dyDescent="0.25">
      <c r="A46" s="4" t="s">
        <v>69</v>
      </c>
      <c r="B46" s="63" t="s">
        <v>83</v>
      </c>
      <c r="C46" s="64"/>
      <c r="D46" s="2" t="s">
        <v>2</v>
      </c>
      <c r="E46" s="41">
        <v>3600</v>
      </c>
      <c r="F46" s="34">
        <v>26.5</v>
      </c>
      <c r="G46" s="35">
        <f t="shared" si="0"/>
        <v>95400</v>
      </c>
      <c r="H46" s="31"/>
      <c r="I46" s="31"/>
      <c r="J46" s="26"/>
    </row>
    <row r="47" spans="1:10" ht="15.75" x14ac:dyDescent="0.25">
      <c r="A47" s="4">
        <v>32</v>
      </c>
      <c r="B47" s="63" t="s">
        <v>84</v>
      </c>
      <c r="C47" s="64"/>
      <c r="D47" s="2" t="s">
        <v>2</v>
      </c>
      <c r="E47" s="41">
        <v>200</v>
      </c>
      <c r="F47" s="34">
        <v>42.95</v>
      </c>
      <c r="G47" s="35">
        <f t="shared" si="0"/>
        <v>8590</v>
      </c>
      <c r="H47" s="31"/>
      <c r="I47" s="31"/>
      <c r="J47" s="26"/>
    </row>
    <row r="48" spans="1:10" ht="15.75" x14ac:dyDescent="0.25">
      <c r="A48" s="4" t="s">
        <v>70</v>
      </c>
      <c r="B48" s="63" t="s">
        <v>85</v>
      </c>
      <c r="C48" s="64"/>
      <c r="D48" s="2" t="s">
        <v>5</v>
      </c>
      <c r="E48" s="41">
        <v>1550</v>
      </c>
      <c r="F48" s="34">
        <v>65</v>
      </c>
      <c r="G48" s="35">
        <f t="shared" si="0"/>
        <v>100750</v>
      </c>
      <c r="H48" s="31"/>
      <c r="I48" s="31"/>
      <c r="J48" s="26"/>
    </row>
    <row r="49" spans="1:10" ht="15.75" x14ac:dyDescent="0.25">
      <c r="A49" s="4" t="s">
        <v>71</v>
      </c>
      <c r="B49" s="63" t="s">
        <v>86</v>
      </c>
      <c r="C49" s="64"/>
      <c r="D49" s="2" t="s">
        <v>58</v>
      </c>
      <c r="E49" s="41">
        <v>7200</v>
      </c>
      <c r="F49" s="34">
        <v>0.77</v>
      </c>
      <c r="G49" s="35">
        <f t="shared" si="0"/>
        <v>5544</v>
      </c>
      <c r="H49" s="31"/>
      <c r="I49" s="31"/>
      <c r="J49" s="26"/>
    </row>
    <row r="50" spans="1:10" ht="15.75" x14ac:dyDescent="0.25">
      <c r="A50" s="4" t="s">
        <v>72</v>
      </c>
      <c r="B50" s="63" t="s">
        <v>87</v>
      </c>
      <c r="C50" s="64"/>
      <c r="D50" s="2" t="s">
        <v>58</v>
      </c>
      <c r="E50" s="42">
        <v>900</v>
      </c>
      <c r="F50" s="34">
        <v>0.53500000000000003</v>
      </c>
      <c r="G50" s="35">
        <f t="shared" si="0"/>
        <v>481.5</v>
      </c>
      <c r="H50" s="31"/>
      <c r="I50" s="31"/>
      <c r="J50" s="26"/>
    </row>
    <row r="51" spans="1:10" ht="33" customHeight="1" x14ac:dyDescent="0.25">
      <c r="A51" s="4" t="s">
        <v>73</v>
      </c>
      <c r="B51" s="63" t="s">
        <v>88</v>
      </c>
      <c r="C51" s="64"/>
      <c r="D51" s="2" t="s">
        <v>58</v>
      </c>
      <c r="E51" s="42">
        <v>500</v>
      </c>
      <c r="F51" s="34">
        <v>0.92999999999999994</v>
      </c>
      <c r="G51" s="35">
        <f t="shared" si="0"/>
        <v>465</v>
      </c>
      <c r="H51" s="31"/>
      <c r="I51" s="31"/>
      <c r="J51" s="26"/>
    </row>
    <row r="52" spans="1:10" ht="15.75" x14ac:dyDescent="0.25">
      <c r="A52" s="4" t="s">
        <v>74</v>
      </c>
      <c r="B52" s="63" t="s">
        <v>89</v>
      </c>
      <c r="C52" s="64"/>
      <c r="D52" s="2" t="s">
        <v>58</v>
      </c>
      <c r="E52" s="42">
        <v>2700</v>
      </c>
      <c r="F52" s="34">
        <v>9.52</v>
      </c>
      <c r="G52" s="35">
        <f t="shared" si="0"/>
        <v>25704</v>
      </c>
      <c r="H52" s="31"/>
      <c r="I52" s="31"/>
      <c r="J52" s="26"/>
    </row>
    <row r="53" spans="1:10" ht="32.25" customHeight="1" x14ac:dyDescent="0.25">
      <c r="A53" s="4" t="s">
        <v>75</v>
      </c>
      <c r="B53" s="63" t="s">
        <v>90</v>
      </c>
      <c r="C53" s="64"/>
      <c r="D53" s="2" t="s">
        <v>58</v>
      </c>
      <c r="E53" s="42">
        <v>2700</v>
      </c>
      <c r="F53" s="34">
        <v>2.1</v>
      </c>
      <c r="G53" s="35">
        <f t="shared" si="0"/>
        <v>5670</v>
      </c>
      <c r="H53" s="31"/>
      <c r="I53" s="31"/>
      <c r="J53" s="26"/>
    </row>
    <row r="54" spans="1:10" ht="16.5" customHeight="1" x14ac:dyDescent="0.25">
      <c r="A54" s="69" t="s">
        <v>91</v>
      </c>
      <c r="B54" s="70"/>
      <c r="C54" s="71"/>
      <c r="D54" s="12"/>
      <c r="E54" s="12"/>
      <c r="F54" s="12"/>
      <c r="G54" s="12"/>
      <c r="H54" s="31"/>
      <c r="I54" s="31"/>
      <c r="J54" s="26"/>
    </row>
    <row r="55" spans="1:10" ht="30" customHeight="1" x14ac:dyDescent="0.25">
      <c r="A55" s="4" t="s">
        <v>92</v>
      </c>
      <c r="B55" s="63" t="s">
        <v>124</v>
      </c>
      <c r="C55" s="64"/>
      <c r="D55" s="4" t="s">
        <v>2</v>
      </c>
      <c r="E55" s="41">
        <v>720</v>
      </c>
      <c r="F55" s="34">
        <v>12.8</v>
      </c>
      <c r="G55" s="35">
        <f t="shared" si="0"/>
        <v>9216</v>
      </c>
      <c r="H55" s="31"/>
      <c r="I55" s="31"/>
      <c r="J55" s="26"/>
    </row>
    <row r="56" spans="1:10" ht="33" customHeight="1" x14ac:dyDescent="0.25">
      <c r="A56" s="4" t="s">
        <v>93</v>
      </c>
      <c r="B56" s="63" t="s">
        <v>125</v>
      </c>
      <c r="C56" s="64"/>
      <c r="D56" s="4" t="s">
        <v>2</v>
      </c>
      <c r="E56" s="41">
        <v>900</v>
      </c>
      <c r="F56" s="34">
        <v>21</v>
      </c>
      <c r="G56" s="35">
        <f t="shared" si="0"/>
        <v>18900</v>
      </c>
      <c r="H56" s="31"/>
      <c r="I56" s="31"/>
      <c r="J56" s="26"/>
    </row>
    <row r="57" spans="1:10" ht="29.25" customHeight="1" x14ac:dyDescent="0.25">
      <c r="A57" s="4" t="s">
        <v>94</v>
      </c>
      <c r="B57" s="63" t="s">
        <v>126</v>
      </c>
      <c r="C57" s="64"/>
      <c r="D57" s="4" t="s">
        <v>2</v>
      </c>
      <c r="E57" s="41">
        <v>600</v>
      </c>
      <c r="F57" s="34">
        <v>24.5</v>
      </c>
      <c r="G57" s="35">
        <f t="shared" si="0"/>
        <v>14700</v>
      </c>
      <c r="H57" s="31"/>
      <c r="I57" s="31"/>
      <c r="J57" s="26"/>
    </row>
    <row r="58" spans="1:10" ht="30" customHeight="1" x14ac:dyDescent="0.25">
      <c r="A58" s="4" t="s">
        <v>95</v>
      </c>
      <c r="B58" s="63" t="s">
        <v>127</v>
      </c>
      <c r="C58" s="64"/>
      <c r="D58" s="4" t="s">
        <v>5</v>
      </c>
      <c r="E58" s="41">
        <v>200</v>
      </c>
      <c r="F58" s="34">
        <v>74.099999999999994</v>
      </c>
      <c r="G58" s="35">
        <f t="shared" si="0"/>
        <v>14820</v>
      </c>
      <c r="H58" s="31"/>
      <c r="I58" s="31"/>
      <c r="J58" s="26"/>
    </row>
    <row r="59" spans="1:10" ht="15.75" x14ac:dyDescent="0.25">
      <c r="A59" s="4" t="s">
        <v>96</v>
      </c>
      <c r="B59" s="63" t="s">
        <v>128</v>
      </c>
      <c r="C59" s="64"/>
      <c r="D59" s="4" t="s">
        <v>2</v>
      </c>
      <c r="E59" s="41">
        <v>680</v>
      </c>
      <c r="F59" s="34">
        <v>15.9</v>
      </c>
      <c r="G59" s="35">
        <f t="shared" si="0"/>
        <v>10812</v>
      </c>
      <c r="H59" s="31"/>
      <c r="I59" s="31"/>
      <c r="J59" s="26"/>
    </row>
    <row r="60" spans="1:10" ht="15.75" x14ac:dyDescent="0.25">
      <c r="A60" s="4" t="s">
        <v>97</v>
      </c>
      <c r="B60" s="63" t="s">
        <v>129</v>
      </c>
      <c r="C60" s="64"/>
      <c r="D60" s="4" t="s">
        <v>3</v>
      </c>
      <c r="E60" s="41">
        <v>135</v>
      </c>
      <c r="F60" s="34">
        <v>17.8</v>
      </c>
      <c r="G60" s="35">
        <f t="shared" si="0"/>
        <v>2403</v>
      </c>
      <c r="H60" s="31"/>
      <c r="I60" s="31"/>
      <c r="J60" s="26"/>
    </row>
    <row r="61" spans="1:10" ht="15.75" x14ac:dyDescent="0.25">
      <c r="A61" s="4" t="s">
        <v>98</v>
      </c>
      <c r="B61" s="63" t="s">
        <v>130</v>
      </c>
      <c r="C61" s="64"/>
      <c r="D61" s="4" t="s">
        <v>2</v>
      </c>
      <c r="E61" s="41">
        <v>720</v>
      </c>
      <c r="F61" s="34">
        <v>22.6</v>
      </c>
      <c r="G61" s="35">
        <f t="shared" si="0"/>
        <v>16272</v>
      </c>
      <c r="H61" s="31"/>
      <c r="I61" s="31"/>
      <c r="J61" s="26"/>
    </row>
    <row r="62" spans="1:10" ht="15.75" x14ac:dyDescent="0.25">
      <c r="A62" s="4" t="s">
        <v>99</v>
      </c>
      <c r="B62" s="63" t="s">
        <v>131</v>
      </c>
      <c r="C62" s="64"/>
      <c r="D62" s="4" t="s">
        <v>3</v>
      </c>
      <c r="E62" s="41">
        <v>270</v>
      </c>
      <c r="F62" s="34">
        <v>15.9</v>
      </c>
      <c r="G62" s="35">
        <f t="shared" si="0"/>
        <v>4293</v>
      </c>
      <c r="H62" s="31"/>
      <c r="I62" s="31"/>
      <c r="J62" s="26"/>
    </row>
    <row r="63" spans="1:10" ht="15.75" x14ac:dyDescent="0.25">
      <c r="A63" s="4" t="s">
        <v>100</v>
      </c>
      <c r="B63" s="63" t="s">
        <v>132</v>
      </c>
      <c r="C63" s="64"/>
      <c r="D63" s="4" t="s">
        <v>2</v>
      </c>
      <c r="E63" s="41">
        <v>180</v>
      </c>
      <c r="F63" s="34">
        <v>23.6</v>
      </c>
      <c r="G63" s="35">
        <f t="shared" si="0"/>
        <v>4248</v>
      </c>
      <c r="H63" s="31"/>
      <c r="I63" s="31"/>
      <c r="J63" s="26"/>
    </row>
    <row r="64" spans="1:10" ht="15.75" x14ac:dyDescent="0.25">
      <c r="A64" s="4" t="s">
        <v>101</v>
      </c>
      <c r="B64" s="63" t="s">
        <v>133</v>
      </c>
      <c r="C64" s="64"/>
      <c r="D64" s="4" t="s">
        <v>3</v>
      </c>
      <c r="E64" s="42">
        <v>90</v>
      </c>
      <c r="F64" s="34">
        <v>22.2</v>
      </c>
      <c r="G64" s="35">
        <f t="shared" si="0"/>
        <v>1998</v>
      </c>
      <c r="H64" s="31"/>
      <c r="I64" s="31"/>
      <c r="J64" s="26"/>
    </row>
    <row r="65" spans="1:10" ht="34.5" customHeight="1" x14ac:dyDescent="0.25">
      <c r="A65" s="4" t="s">
        <v>102</v>
      </c>
      <c r="B65" s="63" t="s">
        <v>134</v>
      </c>
      <c r="C65" s="64"/>
      <c r="D65" s="4" t="s">
        <v>3</v>
      </c>
      <c r="E65" s="42">
        <v>90</v>
      </c>
      <c r="F65" s="34">
        <v>280.10000000000002</v>
      </c>
      <c r="G65" s="35">
        <f t="shared" si="0"/>
        <v>25209</v>
      </c>
      <c r="H65" s="31"/>
      <c r="I65" s="31"/>
      <c r="J65" s="26"/>
    </row>
    <row r="66" spans="1:10" ht="33" customHeight="1" x14ac:dyDescent="0.25">
      <c r="A66" s="4" t="s">
        <v>103</v>
      </c>
      <c r="B66" s="63" t="s">
        <v>135</v>
      </c>
      <c r="C66" s="64"/>
      <c r="D66" s="4" t="s">
        <v>3</v>
      </c>
      <c r="E66" s="42">
        <v>90</v>
      </c>
      <c r="F66" s="34">
        <v>320.2</v>
      </c>
      <c r="G66" s="35">
        <f t="shared" si="0"/>
        <v>28818</v>
      </c>
      <c r="H66" s="31"/>
      <c r="I66" s="31"/>
      <c r="J66" s="26"/>
    </row>
    <row r="67" spans="1:10" ht="15.75" x14ac:dyDescent="0.25">
      <c r="A67" s="4" t="s">
        <v>104</v>
      </c>
      <c r="B67" s="63" t="s">
        <v>136</v>
      </c>
      <c r="C67" s="64"/>
      <c r="D67" s="4" t="s">
        <v>3</v>
      </c>
      <c r="E67" s="42">
        <v>5</v>
      </c>
      <c r="F67" s="34">
        <v>49.2</v>
      </c>
      <c r="G67" s="35">
        <f t="shared" si="0"/>
        <v>246</v>
      </c>
      <c r="H67" s="31"/>
      <c r="I67" s="31"/>
      <c r="J67" s="26"/>
    </row>
    <row r="68" spans="1:10" ht="15.75" x14ac:dyDescent="0.25">
      <c r="A68" s="4" t="s">
        <v>105</v>
      </c>
      <c r="B68" s="63" t="s">
        <v>137</v>
      </c>
      <c r="C68" s="64"/>
      <c r="D68" s="4" t="s">
        <v>3</v>
      </c>
      <c r="E68" s="42">
        <v>11</v>
      </c>
      <c r="F68" s="34">
        <v>78.430000000000007</v>
      </c>
      <c r="G68" s="35">
        <f t="shared" si="0"/>
        <v>862.73</v>
      </c>
      <c r="H68" s="31"/>
      <c r="I68" s="31"/>
      <c r="J68" s="26"/>
    </row>
    <row r="69" spans="1:10" ht="15.75" x14ac:dyDescent="0.25">
      <c r="A69" s="4" t="s">
        <v>106</v>
      </c>
      <c r="B69" s="63" t="s">
        <v>138</v>
      </c>
      <c r="C69" s="64"/>
      <c r="D69" s="4" t="s">
        <v>3</v>
      </c>
      <c r="E69" s="42">
        <v>16</v>
      </c>
      <c r="F69" s="34">
        <v>44.03</v>
      </c>
      <c r="G69" s="35">
        <f t="shared" si="0"/>
        <v>704.48</v>
      </c>
      <c r="H69" s="31"/>
      <c r="I69" s="31"/>
      <c r="J69" s="26"/>
    </row>
    <row r="70" spans="1:10" ht="15.75" x14ac:dyDescent="0.25">
      <c r="A70" s="4" t="s">
        <v>107</v>
      </c>
      <c r="B70" s="63" t="s">
        <v>139</v>
      </c>
      <c r="C70" s="64"/>
      <c r="D70" s="4" t="s">
        <v>3</v>
      </c>
      <c r="E70" s="42">
        <v>5</v>
      </c>
      <c r="F70" s="34">
        <v>73.42</v>
      </c>
      <c r="G70" s="35">
        <f t="shared" si="0"/>
        <v>367.1</v>
      </c>
      <c r="H70" s="31"/>
      <c r="I70" s="31"/>
      <c r="J70" s="26"/>
    </row>
    <row r="71" spans="1:10" ht="35.25" customHeight="1" x14ac:dyDescent="0.25">
      <c r="A71" s="4" t="s">
        <v>108</v>
      </c>
      <c r="B71" s="63" t="s">
        <v>140</v>
      </c>
      <c r="C71" s="64"/>
      <c r="D71" s="4" t="s">
        <v>3</v>
      </c>
      <c r="E71" s="42">
        <v>10</v>
      </c>
      <c r="F71" s="34">
        <v>81.37</v>
      </c>
      <c r="G71" s="35">
        <f t="shared" si="0"/>
        <v>813.7</v>
      </c>
      <c r="H71" s="31"/>
      <c r="I71" s="31"/>
      <c r="J71" s="26"/>
    </row>
    <row r="72" spans="1:10" ht="15.75" x14ac:dyDescent="0.25">
      <c r="A72" s="4" t="s">
        <v>109</v>
      </c>
      <c r="B72" s="63" t="s">
        <v>141</v>
      </c>
      <c r="C72" s="64"/>
      <c r="D72" s="4" t="s">
        <v>3</v>
      </c>
      <c r="E72" s="42">
        <v>16</v>
      </c>
      <c r="F72" s="34">
        <v>20.68</v>
      </c>
      <c r="G72" s="35">
        <f t="shared" si="0"/>
        <v>330.88</v>
      </c>
      <c r="H72" s="31"/>
      <c r="I72" s="31"/>
      <c r="J72" s="26"/>
    </row>
    <row r="73" spans="1:10" ht="33.75" customHeight="1" x14ac:dyDescent="0.25">
      <c r="A73" s="4" t="s">
        <v>110</v>
      </c>
      <c r="B73" s="63" t="s">
        <v>142</v>
      </c>
      <c r="C73" s="64"/>
      <c r="D73" s="4" t="s">
        <v>3</v>
      </c>
      <c r="E73" s="42">
        <v>2</v>
      </c>
      <c r="F73" s="34">
        <v>60.6</v>
      </c>
      <c r="G73" s="35">
        <f t="shared" si="0"/>
        <v>121.2</v>
      </c>
      <c r="H73" s="31"/>
      <c r="I73" s="31"/>
      <c r="J73" s="26"/>
    </row>
    <row r="74" spans="1:10" ht="33.75" customHeight="1" x14ac:dyDescent="0.25">
      <c r="A74" s="4" t="s">
        <v>111</v>
      </c>
      <c r="B74" s="63" t="s">
        <v>143</v>
      </c>
      <c r="C74" s="64"/>
      <c r="D74" s="2" t="s">
        <v>3</v>
      </c>
      <c r="E74" s="44">
        <v>200</v>
      </c>
      <c r="F74" s="34">
        <v>19.14</v>
      </c>
      <c r="G74" s="35">
        <f t="shared" si="0"/>
        <v>3828</v>
      </c>
      <c r="H74" s="31"/>
      <c r="I74" s="31"/>
      <c r="J74" s="26"/>
    </row>
    <row r="75" spans="1:10" ht="32.25" customHeight="1" x14ac:dyDescent="0.25">
      <c r="A75" s="4" t="s">
        <v>112</v>
      </c>
      <c r="B75" s="63" t="s">
        <v>144</v>
      </c>
      <c r="C75" s="64"/>
      <c r="D75" s="2" t="s">
        <v>3</v>
      </c>
      <c r="E75" s="44">
        <v>5</v>
      </c>
      <c r="F75" s="34">
        <v>51.23</v>
      </c>
      <c r="G75" s="35">
        <f t="shared" si="0"/>
        <v>256.14999999999998</v>
      </c>
      <c r="H75" s="31"/>
      <c r="I75" s="31"/>
      <c r="J75" s="26"/>
    </row>
    <row r="76" spans="1:10" ht="15.75" x14ac:dyDescent="0.25">
      <c r="A76" s="4" t="s">
        <v>113</v>
      </c>
      <c r="B76" s="63" t="s">
        <v>145</v>
      </c>
      <c r="C76" s="64"/>
      <c r="D76" s="2" t="s">
        <v>3</v>
      </c>
      <c r="E76" s="42">
        <v>10</v>
      </c>
      <c r="F76" s="34">
        <v>220</v>
      </c>
      <c r="G76" s="35">
        <f t="shared" si="0"/>
        <v>2200</v>
      </c>
      <c r="H76" s="31"/>
      <c r="I76" s="31"/>
      <c r="J76" s="26"/>
    </row>
    <row r="77" spans="1:10" ht="79.5" customHeight="1" x14ac:dyDescent="0.25">
      <c r="A77" s="4" t="s">
        <v>114</v>
      </c>
      <c r="B77" s="61" t="s">
        <v>146</v>
      </c>
      <c r="C77" s="62"/>
      <c r="D77" s="20" t="s">
        <v>6</v>
      </c>
      <c r="E77" s="45">
        <v>2</v>
      </c>
      <c r="F77" s="34">
        <v>4050</v>
      </c>
      <c r="G77" s="35">
        <f t="shared" si="0"/>
        <v>8100</v>
      </c>
      <c r="H77" s="31"/>
      <c r="I77" s="31"/>
      <c r="J77" s="26"/>
    </row>
    <row r="78" spans="1:10" ht="38.25" customHeight="1" x14ac:dyDescent="0.25">
      <c r="A78" s="4" t="s">
        <v>115</v>
      </c>
      <c r="B78" s="63" t="s">
        <v>147</v>
      </c>
      <c r="C78" s="64"/>
      <c r="D78" s="2" t="s">
        <v>6</v>
      </c>
      <c r="E78" s="44">
        <v>2</v>
      </c>
      <c r="F78" s="34">
        <v>1420</v>
      </c>
      <c r="G78" s="35">
        <f t="shared" si="0"/>
        <v>2840</v>
      </c>
      <c r="H78" s="31"/>
      <c r="I78" s="31"/>
      <c r="J78" s="26"/>
    </row>
    <row r="79" spans="1:10" ht="93" customHeight="1" x14ac:dyDescent="0.25">
      <c r="A79" s="4" t="s">
        <v>116</v>
      </c>
      <c r="B79" s="61" t="s">
        <v>148</v>
      </c>
      <c r="C79" s="62"/>
      <c r="D79" s="2" t="s">
        <v>6</v>
      </c>
      <c r="E79" s="44">
        <v>2</v>
      </c>
      <c r="F79" s="34">
        <v>3150</v>
      </c>
      <c r="G79" s="35">
        <f t="shared" si="0"/>
        <v>6300</v>
      </c>
      <c r="H79" s="31"/>
      <c r="I79" s="31"/>
      <c r="J79" s="26"/>
    </row>
    <row r="80" spans="1:10" ht="30.75" customHeight="1" x14ac:dyDescent="0.25">
      <c r="A80" s="4" t="s">
        <v>117</v>
      </c>
      <c r="B80" s="61" t="s">
        <v>149</v>
      </c>
      <c r="C80" s="62"/>
      <c r="D80" s="2" t="s">
        <v>6</v>
      </c>
      <c r="E80" s="44">
        <v>2</v>
      </c>
      <c r="F80" s="34">
        <v>200</v>
      </c>
      <c r="G80" s="35">
        <f t="shared" ref="G80:G143" si="1">ROUND(SUM(F80*E80),2)</f>
        <v>400</v>
      </c>
      <c r="H80" s="31"/>
      <c r="I80" s="31"/>
      <c r="J80" s="26"/>
    </row>
    <row r="81" spans="1:10" ht="15.75" x14ac:dyDescent="0.25">
      <c r="A81" s="4" t="s">
        <v>118</v>
      </c>
      <c r="B81" s="61" t="s">
        <v>150</v>
      </c>
      <c r="C81" s="62"/>
      <c r="D81" s="18" t="s">
        <v>2</v>
      </c>
      <c r="E81" s="46">
        <v>100</v>
      </c>
      <c r="F81" s="34">
        <v>17.600000000000001</v>
      </c>
      <c r="G81" s="35">
        <f t="shared" si="1"/>
        <v>1760</v>
      </c>
      <c r="H81" s="31"/>
      <c r="I81" s="31"/>
      <c r="J81" s="26"/>
    </row>
    <row r="82" spans="1:10" ht="33" customHeight="1" x14ac:dyDescent="0.25">
      <c r="A82" s="4" t="s">
        <v>119</v>
      </c>
      <c r="B82" s="63" t="s">
        <v>151</v>
      </c>
      <c r="C82" s="64"/>
      <c r="D82" s="18" t="s">
        <v>3</v>
      </c>
      <c r="E82" s="43">
        <v>22</v>
      </c>
      <c r="F82" s="34">
        <v>52</v>
      </c>
      <c r="G82" s="35">
        <f t="shared" si="1"/>
        <v>1144</v>
      </c>
      <c r="H82" s="31"/>
      <c r="I82" s="31"/>
      <c r="J82" s="26"/>
    </row>
    <row r="83" spans="1:10" ht="36" customHeight="1" x14ac:dyDescent="0.25">
      <c r="A83" s="4" t="s">
        <v>120</v>
      </c>
      <c r="B83" s="61" t="s">
        <v>152</v>
      </c>
      <c r="C83" s="62"/>
      <c r="D83" s="18" t="s">
        <v>2</v>
      </c>
      <c r="E83" s="43">
        <v>45</v>
      </c>
      <c r="F83" s="34">
        <v>95.5</v>
      </c>
      <c r="G83" s="35">
        <f t="shared" si="1"/>
        <v>4297.5</v>
      </c>
      <c r="H83" s="31"/>
      <c r="I83" s="31"/>
      <c r="J83" s="26"/>
    </row>
    <row r="84" spans="1:10" ht="34.5" customHeight="1" x14ac:dyDescent="0.25">
      <c r="A84" s="4" t="s">
        <v>121</v>
      </c>
      <c r="B84" s="61" t="s">
        <v>153</v>
      </c>
      <c r="C84" s="62"/>
      <c r="D84" s="18" t="s">
        <v>2</v>
      </c>
      <c r="E84" s="43">
        <v>80</v>
      </c>
      <c r="F84" s="34">
        <v>26</v>
      </c>
      <c r="G84" s="35">
        <f t="shared" si="1"/>
        <v>2080</v>
      </c>
      <c r="H84" s="31"/>
      <c r="I84" s="31"/>
      <c r="J84" s="26"/>
    </row>
    <row r="85" spans="1:10" ht="15.75" x14ac:dyDescent="0.25">
      <c r="A85" s="4" t="s">
        <v>122</v>
      </c>
      <c r="B85" s="65" t="s">
        <v>154</v>
      </c>
      <c r="C85" s="66"/>
      <c r="D85" s="3" t="s">
        <v>5</v>
      </c>
      <c r="E85" s="41">
        <v>1350</v>
      </c>
      <c r="F85" s="34">
        <v>22</v>
      </c>
      <c r="G85" s="35">
        <f t="shared" si="1"/>
        <v>29700</v>
      </c>
      <c r="H85" s="31"/>
      <c r="I85" s="31"/>
      <c r="J85" s="26"/>
    </row>
    <row r="86" spans="1:10" ht="15.75" x14ac:dyDescent="0.25">
      <c r="A86" s="4" t="s">
        <v>123</v>
      </c>
      <c r="B86" s="63" t="s">
        <v>155</v>
      </c>
      <c r="C86" s="64"/>
      <c r="D86" s="20" t="s">
        <v>5</v>
      </c>
      <c r="E86" s="47">
        <v>450</v>
      </c>
      <c r="F86" s="34">
        <v>1.5</v>
      </c>
      <c r="G86" s="35">
        <f t="shared" si="1"/>
        <v>675</v>
      </c>
      <c r="H86" s="31"/>
      <c r="I86" s="31"/>
      <c r="J86" s="26"/>
    </row>
    <row r="87" spans="1:10" ht="18.75" customHeight="1" x14ac:dyDescent="0.25">
      <c r="A87" s="69" t="s">
        <v>156</v>
      </c>
      <c r="B87" s="70"/>
      <c r="C87" s="71"/>
      <c r="D87" s="12"/>
      <c r="E87" s="12"/>
      <c r="F87" s="12"/>
      <c r="G87" s="12"/>
      <c r="H87" s="31"/>
      <c r="I87" s="31"/>
      <c r="J87" s="26"/>
    </row>
    <row r="88" spans="1:10" ht="15.75" x14ac:dyDescent="0.25">
      <c r="A88" s="4" t="s">
        <v>157</v>
      </c>
      <c r="B88" s="63" t="s">
        <v>173</v>
      </c>
      <c r="C88" s="64"/>
      <c r="D88" s="18" t="s">
        <v>58</v>
      </c>
      <c r="E88" s="48">
        <v>10500</v>
      </c>
      <c r="F88" s="34">
        <v>3.76</v>
      </c>
      <c r="G88" s="35">
        <f t="shared" si="1"/>
        <v>39480</v>
      </c>
      <c r="H88" s="31"/>
      <c r="I88" s="31"/>
      <c r="J88" s="26"/>
    </row>
    <row r="89" spans="1:10" ht="33" customHeight="1" x14ac:dyDescent="0.25">
      <c r="A89" s="4" t="s">
        <v>158</v>
      </c>
      <c r="B89" s="63" t="s">
        <v>174</v>
      </c>
      <c r="C89" s="64"/>
      <c r="D89" s="18" t="s">
        <v>58</v>
      </c>
      <c r="E89" s="41">
        <v>9000</v>
      </c>
      <c r="F89" s="34">
        <v>31.74</v>
      </c>
      <c r="G89" s="35">
        <f t="shared" si="1"/>
        <v>285660</v>
      </c>
      <c r="H89" s="31"/>
      <c r="I89" s="31"/>
      <c r="J89" s="26"/>
    </row>
    <row r="90" spans="1:10" ht="30.75" customHeight="1" x14ac:dyDescent="0.25">
      <c r="A90" s="4" t="s">
        <v>159</v>
      </c>
      <c r="B90" s="63" t="s">
        <v>175</v>
      </c>
      <c r="C90" s="64"/>
      <c r="D90" s="18" t="s">
        <v>58</v>
      </c>
      <c r="E90" s="42">
        <v>270</v>
      </c>
      <c r="F90" s="34">
        <v>36.4</v>
      </c>
      <c r="G90" s="35">
        <f t="shared" si="1"/>
        <v>9828</v>
      </c>
      <c r="H90" s="31"/>
      <c r="I90" s="31"/>
      <c r="J90" s="26"/>
    </row>
    <row r="91" spans="1:10" ht="30" customHeight="1" x14ac:dyDescent="0.25">
      <c r="A91" s="4" t="s">
        <v>160</v>
      </c>
      <c r="B91" s="63" t="s">
        <v>176</v>
      </c>
      <c r="C91" s="64"/>
      <c r="D91" s="18" t="s">
        <v>58</v>
      </c>
      <c r="E91" s="42">
        <v>270</v>
      </c>
      <c r="F91" s="34">
        <v>33.58</v>
      </c>
      <c r="G91" s="35">
        <f t="shared" si="1"/>
        <v>9066.6</v>
      </c>
      <c r="H91" s="31"/>
      <c r="I91" s="31"/>
      <c r="J91" s="26"/>
    </row>
    <row r="92" spans="1:10" ht="50.25" customHeight="1" x14ac:dyDescent="0.25">
      <c r="A92" s="4" t="s">
        <v>161</v>
      </c>
      <c r="B92" s="63" t="s">
        <v>177</v>
      </c>
      <c r="C92" s="64"/>
      <c r="D92" s="18" t="s">
        <v>7</v>
      </c>
      <c r="E92" s="42">
        <v>540</v>
      </c>
      <c r="F92" s="34">
        <v>35.74</v>
      </c>
      <c r="G92" s="35">
        <f t="shared" si="1"/>
        <v>19299.599999999999</v>
      </c>
      <c r="H92" s="31"/>
      <c r="I92" s="31"/>
      <c r="J92" s="26"/>
    </row>
    <row r="93" spans="1:10" ht="53.25" customHeight="1" x14ac:dyDescent="0.25">
      <c r="A93" s="4" t="s">
        <v>162</v>
      </c>
      <c r="B93" s="63" t="s">
        <v>178</v>
      </c>
      <c r="C93" s="64"/>
      <c r="D93" s="18" t="s">
        <v>7</v>
      </c>
      <c r="E93" s="42">
        <v>90</v>
      </c>
      <c r="F93" s="34">
        <v>42.54</v>
      </c>
      <c r="G93" s="35">
        <f t="shared" si="1"/>
        <v>3828.6</v>
      </c>
      <c r="H93" s="31"/>
      <c r="I93" s="31"/>
      <c r="J93" s="26"/>
    </row>
    <row r="94" spans="1:10" ht="35.25" customHeight="1" x14ac:dyDescent="0.25">
      <c r="A94" s="4" t="s">
        <v>163</v>
      </c>
      <c r="B94" s="61" t="s">
        <v>179</v>
      </c>
      <c r="C94" s="62"/>
      <c r="D94" s="18" t="s">
        <v>58</v>
      </c>
      <c r="E94" s="42">
        <v>200</v>
      </c>
      <c r="F94" s="34">
        <v>46.9</v>
      </c>
      <c r="G94" s="35">
        <f t="shared" si="1"/>
        <v>9380</v>
      </c>
      <c r="H94" s="31"/>
      <c r="I94" s="31"/>
      <c r="J94" s="26"/>
    </row>
    <row r="95" spans="1:10" ht="36" customHeight="1" x14ac:dyDescent="0.25">
      <c r="A95" s="4" t="s">
        <v>164</v>
      </c>
      <c r="B95" s="61" t="s">
        <v>180</v>
      </c>
      <c r="C95" s="62"/>
      <c r="D95" s="18" t="s">
        <v>2</v>
      </c>
      <c r="E95" s="42">
        <v>180</v>
      </c>
      <c r="F95" s="34">
        <v>46.9</v>
      </c>
      <c r="G95" s="35">
        <f t="shared" si="1"/>
        <v>8442</v>
      </c>
      <c r="H95" s="31"/>
      <c r="I95" s="31"/>
      <c r="J95" s="26"/>
    </row>
    <row r="96" spans="1:10" ht="32.25" customHeight="1" x14ac:dyDescent="0.25">
      <c r="A96" s="4" t="s">
        <v>165</v>
      </c>
      <c r="B96" s="61" t="s">
        <v>181</v>
      </c>
      <c r="C96" s="62"/>
      <c r="D96" s="18" t="s">
        <v>3</v>
      </c>
      <c r="E96" s="42">
        <v>27</v>
      </c>
      <c r="F96" s="34">
        <v>172.535</v>
      </c>
      <c r="G96" s="35">
        <f t="shared" si="1"/>
        <v>4658.45</v>
      </c>
      <c r="H96" s="31"/>
      <c r="I96" s="31"/>
      <c r="J96" s="26"/>
    </row>
    <row r="97" spans="1:10" ht="44.25" customHeight="1" x14ac:dyDescent="0.25">
      <c r="A97" s="4" t="s">
        <v>166</v>
      </c>
      <c r="B97" s="63" t="s">
        <v>182</v>
      </c>
      <c r="C97" s="64"/>
      <c r="D97" s="2" t="s">
        <v>3</v>
      </c>
      <c r="E97" s="42">
        <v>180</v>
      </c>
      <c r="F97" s="34">
        <v>100.18</v>
      </c>
      <c r="G97" s="35">
        <f t="shared" si="1"/>
        <v>18032.400000000001</v>
      </c>
      <c r="H97" s="31"/>
      <c r="I97" s="31"/>
      <c r="J97" s="26"/>
    </row>
    <row r="98" spans="1:10" ht="31.5" customHeight="1" x14ac:dyDescent="0.25">
      <c r="A98" s="4" t="s">
        <v>167</v>
      </c>
      <c r="B98" s="63" t="s">
        <v>183</v>
      </c>
      <c r="C98" s="64"/>
      <c r="D98" s="18" t="s">
        <v>3</v>
      </c>
      <c r="E98" s="43">
        <v>135</v>
      </c>
      <c r="F98" s="34">
        <v>102</v>
      </c>
      <c r="G98" s="35">
        <f t="shared" si="1"/>
        <v>13770</v>
      </c>
      <c r="H98" s="31"/>
      <c r="I98" s="31"/>
      <c r="J98" s="26"/>
    </row>
    <row r="99" spans="1:10" ht="15.75" x14ac:dyDescent="0.25">
      <c r="A99" s="4" t="s">
        <v>168</v>
      </c>
      <c r="B99" s="63" t="s">
        <v>184</v>
      </c>
      <c r="C99" s="64"/>
      <c r="D99" s="2" t="s">
        <v>2</v>
      </c>
      <c r="E99" s="42">
        <v>270</v>
      </c>
      <c r="F99" s="34">
        <v>34.39</v>
      </c>
      <c r="G99" s="35">
        <f t="shared" si="1"/>
        <v>9285.2999999999993</v>
      </c>
      <c r="H99" s="31"/>
      <c r="I99" s="31"/>
      <c r="J99" s="26"/>
    </row>
    <row r="100" spans="1:10" ht="15.75" x14ac:dyDescent="0.25">
      <c r="A100" s="4" t="s">
        <v>169</v>
      </c>
      <c r="B100" s="63" t="s">
        <v>185</v>
      </c>
      <c r="C100" s="64"/>
      <c r="D100" s="4" t="s">
        <v>2</v>
      </c>
      <c r="E100" s="42">
        <v>18</v>
      </c>
      <c r="F100" s="34">
        <v>34.385000000000005</v>
      </c>
      <c r="G100" s="35">
        <f t="shared" si="1"/>
        <v>618.92999999999995</v>
      </c>
      <c r="H100" s="31"/>
      <c r="I100" s="31"/>
      <c r="J100" s="26"/>
    </row>
    <row r="101" spans="1:10" ht="15.75" x14ac:dyDescent="0.25">
      <c r="A101" s="4" t="s">
        <v>170</v>
      </c>
      <c r="B101" s="63" t="s">
        <v>186</v>
      </c>
      <c r="C101" s="64"/>
      <c r="D101" s="4" t="s">
        <v>2</v>
      </c>
      <c r="E101" s="42">
        <v>18</v>
      </c>
      <c r="F101" s="34">
        <v>34.379999999999995</v>
      </c>
      <c r="G101" s="35">
        <f t="shared" si="1"/>
        <v>618.84</v>
      </c>
      <c r="H101" s="36"/>
      <c r="I101" s="31"/>
      <c r="J101" s="26"/>
    </row>
    <row r="102" spans="1:10" ht="45" customHeight="1" x14ac:dyDescent="0.25">
      <c r="A102" s="4" t="s">
        <v>171</v>
      </c>
      <c r="B102" s="61" t="s">
        <v>187</v>
      </c>
      <c r="C102" s="62"/>
      <c r="D102" s="4" t="s">
        <v>2</v>
      </c>
      <c r="E102" s="42">
        <v>18</v>
      </c>
      <c r="F102" s="34">
        <v>59.635000000000005</v>
      </c>
      <c r="G102" s="35">
        <f t="shared" si="1"/>
        <v>1073.43</v>
      </c>
      <c r="H102" s="31"/>
      <c r="I102" s="31"/>
      <c r="J102" s="26"/>
    </row>
    <row r="103" spans="1:10" ht="30" customHeight="1" x14ac:dyDescent="0.25">
      <c r="A103" s="4" t="s">
        <v>172</v>
      </c>
      <c r="B103" s="63" t="s">
        <v>188</v>
      </c>
      <c r="C103" s="64"/>
      <c r="D103" s="4" t="s">
        <v>58</v>
      </c>
      <c r="E103" s="42">
        <v>350</v>
      </c>
      <c r="F103" s="34">
        <v>4.8499999999999996</v>
      </c>
      <c r="G103" s="35">
        <f t="shared" si="1"/>
        <v>1697.5</v>
      </c>
      <c r="H103" s="31"/>
      <c r="I103" s="31"/>
      <c r="J103" s="26"/>
    </row>
    <row r="104" spans="1:10" ht="21" customHeight="1" x14ac:dyDescent="0.25">
      <c r="A104" s="100" t="s">
        <v>189</v>
      </c>
      <c r="B104" s="101"/>
      <c r="C104" s="102"/>
      <c r="D104" s="11"/>
      <c r="E104" s="11"/>
      <c r="F104" s="11"/>
      <c r="G104" s="11"/>
      <c r="H104" s="31"/>
      <c r="I104" s="31"/>
      <c r="J104" s="26"/>
    </row>
    <row r="105" spans="1:10" ht="15.75" x14ac:dyDescent="0.25">
      <c r="A105" s="4" t="s">
        <v>190</v>
      </c>
      <c r="B105" s="63" t="s">
        <v>216</v>
      </c>
      <c r="C105" s="64"/>
      <c r="D105" s="2" t="s">
        <v>2</v>
      </c>
      <c r="E105" s="44">
        <v>2250</v>
      </c>
      <c r="F105" s="34">
        <v>0.89999999999999991</v>
      </c>
      <c r="G105" s="35">
        <f t="shared" si="1"/>
        <v>2025</v>
      </c>
      <c r="H105" s="31"/>
      <c r="I105" s="31"/>
      <c r="J105" s="26"/>
    </row>
    <row r="106" spans="1:10" ht="15.75" x14ac:dyDescent="0.25">
      <c r="A106" s="4" t="s">
        <v>191</v>
      </c>
      <c r="B106" s="63" t="s">
        <v>217</v>
      </c>
      <c r="C106" s="64"/>
      <c r="D106" s="2" t="s">
        <v>3</v>
      </c>
      <c r="E106" s="44">
        <v>900</v>
      </c>
      <c r="F106" s="34">
        <v>30.5</v>
      </c>
      <c r="G106" s="35">
        <f t="shared" si="1"/>
        <v>27450</v>
      </c>
      <c r="H106" s="31"/>
      <c r="I106" s="31"/>
      <c r="J106" s="26"/>
    </row>
    <row r="107" spans="1:10" ht="15.75" x14ac:dyDescent="0.25">
      <c r="A107" s="4" t="s">
        <v>192</v>
      </c>
      <c r="B107" s="63" t="s">
        <v>218</v>
      </c>
      <c r="C107" s="64"/>
      <c r="D107" s="2" t="s">
        <v>5</v>
      </c>
      <c r="E107" s="44">
        <v>18</v>
      </c>
      <c r="F107" s="34">
        <v>65</v>
      </c>
      <c r="G107" s="35">
        <f t="shared" si="1"/>
        <v>1170</v>
      </c>
      <c r="H107" s="31"/>
      <c r="I107" s="31"/>
      <c r="J107" s="26"/>
    </row>
    <row r="108" spans="1:10" ht="15.75" x14ac:dyDescent="0.25">
      <c r="A108" s="4" t="s">
        <v>193</v>
      </c>
      <c r="B108" s="63" t="s">
        <v>219</v>
      </c>
      <c r="C108" s="64"/>
      <c r="D108" s="2" t="s">
        <v>58</v>
      </c>
      <c r="E108" s="44">
        <v>180</v>
      </c>
      <c r="F108" s="34">
        <v>23.655000000000001</v>
      </c>
      <c r="G108" s="35">
        <f t="shared" si="1"/>
        <v>4257.8999999999996</v>
      </c>
      <c r="H108" s="31"/>
      <c r="I108" s="31"/>
      <c r="J108" s="26"/>
    </row>
    <row r="109" spans="1:10" ht="38.25" customHeight="1" x14ac:dyDescent="0.25">
      <c r="A109" s="4" t="s">
        <v>194</v>
      </c>
      <c r="B109" s="63" t="s">
        <v>220</v>
      </c>
      <c r="C109" s="64"/>
      <c r="D109" s="2" t="s">
        <v>4</v>
      </c>
      <c r="E109" s="44">
        <v>4</v>
      </c>
      <c r="F109" s="34">
        <v>2121.4250000000002</v>
      </c>
      <c r="G109" s="35">
        <f t="shared" si="1"/>
        <v>8485.7000000000007</v>
      </c>
      <c r="H109" s="31"/>
      <c r="I109" s="31"/>
      <c r="J109" s="26"/>
    </row>
    <row r="110" spans="1:10" ht="15.75" x14ac:dyDescent="0.25">
      <c r="A110" s="4" t="s">
        <v>195</v>
      </c>
      <c r="B110" s="63" t="s">
        <v>221</v>
      </c>
      <c r="C110" s="64"/>
      <c r="D110" s="2" t="s">
        <v>5</v>
      </c>
      <c r="E110" s="44">
        <v>115</v>
      </c>
      <c r="F110" s="34">
        <v>220</v>
      </c>
      <c r="G110" s="35">
        <f t="shared" si="1"/>
        <v>25300</v>
      </c>
      <c r="H110" s="31"/>
      <c r="I110" s="31"/>
      <c r="J110" s="26"/>
    </row>
    <row r="111" spans="1:10" ht="51" customHeight="1" x14ac:dyDescent="0.25">
      <c r="A111" s="4" t="s">
        <v>196</v>
      </c>
      <c r="B111" s="63" t="s">
        <v>222</v>
      </c>
      <c r="C111" s="64"/>
      <c r="D111" s="2" t="s">
        <v>2</v>
      </c>
      <c r="E111" s="44">
        <v>2100</v>
      </c>
      <c r="F111" s="34">
        <v>18</v>
      </c>
      <c r="G111" s="35">
        <f t="shared" si="1"/>
        <v>37800</v>
      </c>
      <c r="H111" s="31"/>
      <c r="I111" s="31"/>
      <c r="J111" s="26"/>
    </row>
    <row r="112" spans="1:10" ht="38.25" customHeight="1" x14ac:dyDescent="0.25">
      <c r="A112" s="4" t="s">
        <v>197</v>
      </c>
      <c r="B112" s="72" t="s">
        <v>223</v>
      </c>
      <c r="C112" s="73"/>
      <c r="D112" s="2" t="s">
        <v>2</v>
      </c>
      <c r="E112" s="49">
        <v>900</v>
      </c>
      <c r="F112" s="34">
        <v>29</v>
      </c>
      <c r="G112" s="35">
        <f t="shared" si="1"/>
        <v>26100</v>
      </c>
      <c r="H112" s="31"/>
      <c r="I112" s="31"/>
      <c r="J112" s="26"/>
    </row>
    <row r="113" spans="1:10" ht="44.25" customHeight="1" x14ac:dyDescent="0.25">
      <c r="A113" s="4" t="s">
        <v>198</v>
      </c>
      <c r="B113" s="63" t="s">
        <v>224</v>
      </c>
      <c r="C113" s="64"/>
      <c r="D113" s="2" t="s">
        <v>2</v>
      </c>
      <c r="E113" s="44">
        <v>72</v>
      </c>
      <c r="F113" s="34">
        <v>20</v>
      </c>
      <c r="G113" s="35">
        <f t="shared" si="1"/>
        <v>1440</v>
      </c>
      <c r="H113" s="31"/>
      <c r="I113" s="31"/>
      <c r="J113" s="26"/>
    </row>
    <row r="114" spans="1:10" ht="44.25" customHeight="1" x14ac:dyDescent="0.25">
      <c r="A114" s="4" t="s">
        <v>199</v>
      </c>
      <c r="B114" s="63" t="s">
        <v>225</v>
      </c>
      <c r="C114" s="64"/>
      <c r="D114" s="2" t="s">
        <v>2</v>
      </c>
      <c r="E114" s="44">
        <v>72</v>
      </c>
      <c r="F114" s="34">
        <v>29.23</v>
      </c>
      <c r="G114" s="35">
        <f t="shared" si="1"/>
        <v>2104.56</v>
      </c>
      <c r="H114" s="31"/>
      <c r="I114" s="31"/>
      <c r="J114" s="26"/>
    </row>
    <row r="115" spans="1:10" ht="55.5" customHeight="1" x14ac:dyDescent="0.25">
      <c r="A115" s="4" t="s">
        <v>200</v>
      </c>
      <c r="B115" s="74" t="s">
        <v>227</v>
      </c>
      <c r="C115" s="75"/>
      <c r="D115" s="2" t="s">
        <v>2</v>
      </c>
      <c r="E115" s="44">
        <v>180</v>
      </c>
      <c r="F115" s="34">
        <v>18.5</v>
      </c>
      <c r="G115" s="35">
        <f t="shared" si="1"/>
        <v>3330</v>
      </c>
      <c r="H115" s="31"/>
      <c r="I115" s="31"/>
      <c r="J115" s="26"/>
    </row>
    <row r="116" spans="1:10" ht="54" customHeight="1" x14ac:dyDescent="0.25">
      <c r="A116" s="4" t="s">
        <v>201</v>
      </c>
      <c r="B116" s="74" t="s">
        <v>228</v>
      </c>
      <c r="C116" s="75"/>
      <c r="D116" s="2" t="s">
        <v>2</v>
      </c>
      <c r="E116" s="49">
        <v>900</v>
      </c>
      <c r="F116" s="34">
        <v>21.5</v>
      </c>
      <c r="G116" s="35">
        <f t="shared" si="1"/>
        <v>19350</v>
      </c>
      <c r="H116" s="31"/>
      <c r="I116" s="31"/>
      <c r="J116" s="26"/>
    </row>
    <row r="117" spans="1:10" ht="48.75" customHeight="1" x14ac:dyDescent="0.25">
      <c r="A117" s="4" t="s">
        <v>202</v>
      </c>
      <c r="B117" s="74" t="s">
        <v>229</v>
      </c>
      <c r="C117" s="75"/>
      <c r="D117" s="2" t="s">
        <v>2</v>
      </c>
      <c r="E117" s="49">
        <v>1000</v>
      </c>
      <c r="F117" s="34">
        <v>24.1</v>
      </c>
      <c r="G117" s="35">
        <f t="shared" si="1"/>
        <v>24100</v>
      </c>
      <c r="H117" s="31"/>
      <c r="I117" s="31"/>
      <c r="J117" s="26"/>
    </row>
    <row r="118" spans="1:10" ht="47.25" customHeight="1" x14ac:dyDescent="0.25">
      <c r="A118" s="4" t="s">
        <v>203</v>
      </c>
      <c r="B118" s="74" t="s">
        <v>230</v>
      </c>
      <c r="C118" s="75"/>
      <c r="D118" s="2" t="s">
        <v>2</v>
      </c>
      <c r="E118" s="44">
        <v>45</v>
      </c>
      <c r="F118" s="34">
        <v>111.8</v>
      </c>
      <c r="G118" s="35">
        <f t="shared" si="1"/>
        <v>5031</v>
      </c>
      <c r="H118" s="31"/>
      <c r="I118" s="31"/>
      <c r="J118" s="26"/>
    </row>
    <row r="119" spans="1:10" ht="65.25" customHeight="1" x14ac:dyDescent="0.25">
      <c r="A119" s="4" t="s">
        <v>204</v>
      </c>
      <c r="B119" s="63" t="s">
        <v>231</v>
      </c>
      <c r="C119" s="64"/>
      <c r="D119" s="2" t="s">
        <v>2</v>
      </c>
      <c r="E119" s="44">
        <v>90</v>
      </c>
      <c r="F119" s="34">
        <v>70</v>
      </c>
      <c r="G119" s="35">
        <f t="shared" si="1"/>
        <v>6300</v>
      </c>
      <c r="H119" s="31"/>
      <c r="I119" s="31"/>
      <c r="J119" s="26"/>
    </row>
    <row r="120" spans="1:10" ht="63" customHeight="1" x14ac:dyDescent="0.25">
      <c r="A120" s="4" t="s">
        <v>205</v>
      </c>
      <c r="B120" s="63" t="s">
        <v>232</v>
      </c>
      <c r="C120" s="64"/>
      <c r="D120" s="2" t="s">
        <v>2</v>
      </c>
      <c r="E120" s="44">
        <v>90</v>
      </c>
      <c r="F120" s="34">
        <v>80</v>
      </c>
      <c r="G120" s="35">
        <f t="shared" si="1"/>
        <v>7200</v>
      </c>
      <c r="H120" s="31"/>
      <c r="I120" s="31"/>
      <c r="J120" s="26"/>
    </row>
    <row r="121" spans="1:10" ht="57.75" customHeight="1" x14ac:dyDescent="0.25">
      <c r="A121" s="4" t="s">
        <v>206</v>
      </c>
      <c r="B121" s="63" t="s">
        <v>233</v>
      </c>
      <c r="C121" s="64"/>
      <c r="D121" s="2" t="s">
        <v>6</v>
      </c>
      <c r="E121" s="44">
        <v>2</v>
      </c>
      <c r="F121" s="34">
        <v>1427.4</v>
      </c>
      <c r="G121" s="35">
        <f t="shared" si="1"/>
        <v>2854.8</v>
      </c>
      <c r="H121" s="31"/>
      <c r="I121" s="31"/>
      <c r="J121" s="26"/>
    </row>
    <row r="122" spans="1:10" ht="57" customHeight="1" x14ac:dyDescent="0.25">
      <c r="A122" s="4" t="s">
        <v>207</v>
      </c>
      <c r="B122" s="63" t="s">
        <v>234</v>
      </c>
      <c r="C122" s="64"/>
      <c r="D122" s="2" t="s">
        <v>6</v>
      </c>
      <c r="E122" s="44">
        <v>2</v>
      </c>
      <c r="F122" s="34">
        <v>1597</v>
      </c>
      <c r="G122" s="35">
        <f t="shared" si="1"/>
        <v>3194</v>
      </c>
      <c r="H122" s="31"/>
      <c r="I122" s="31"/>
      <c r="J122" s="26"/>
    </row>
    <row r="123" spans="1:10" ht="77.25" customHeight="1" x14ac:dyDescent="0.25">
      <c r="A123" s="4" t="s">
        <v>208</v>
      </c>
      <c r="B123" s="74" t="s">
        <v>235</v>
      </c>
      <c r="C123" s="75"/>
      <c r="D123" s="2" t="s">
        <v>3</v>
      </c>
      <c r="E123" s="44">
        <v>2</v>
      </c>
      <c r="F123" s="34">
        <v>2665</v>
      </c>
      <c r="G123" s="35">
        <f t="shared" si="1"/>
        <v>5330</v>
      </c>
      <c r="H123" s="31"/>
      <c r="I123" s="31"/>
      <c r="J123" s="26"/>
    </row>
    <row r="124" spans="1:10" ht="79.5" customHeight="1" x14ac:dyDescent="0.25">
      <c r="A124" s="4" t="s">
        <v>226</v>
      </c>
      <c r="B124" s="74" t="s">
        <v>236</v>
      </c>
      <c r="C124" s="75"/>
      <c r="D124" s="2" t="s">
        <v>3</v>
      </c>
      <c r="E124" s="44">
        <v>6</v>
      </c>
      <c r="F124" s="34">
        <v>2948</v>
      </c>
      <c r="G124" s="35">
        <f t="shared" si="1"/>
        <v>17688</v>
      </c>
      <c r="H124" s="31"/>
      <c r="I124" s="31"/>
      <c r="J124" s="26"/>
    </row>
    <row r="125" spans="1:10" ht="15.75" x14ac:dyDescent="0.25">
      <c r="A125" s="4" t="s">
        <v>209</v>
      </c>
      <c r="B125" s="65" t="s">
        <v>237</v>
      </c>
      <c r="C125" s="66"/>
      <c r="D125" s="2" t="s">
        <v>2</v>
      </c>
      <c r="E125" s="44">
        <v>800</v>
      </c>
      <c r="F125" s="34">
        <v>14</v>
      </c>
      <c r="G125" s="35">
        <f t="shared" si="1"/>
        <v>11200</v>
      </c>
      <c r="H125" s="31"/>
      <c r="I125" s="31"/>
      <c r="J125" s="26"/>
    </row>
    <row r="126" spans="1:10" ht="15.75" x14ac:dyDescent="0.25">
      <c r="A126" s="4" t="s">
        <v>210</v>
      </c>
      <c r="B126" s="65" t="s">
        <v>238</v>
      </c>
      <c r="C126" s="66"/>
      <c r="D126" s="2" t="s">
        <v>6</v>
      </c>
      <c r="E126" s="44">
        <v>8</v>
      </c>
      <c r="F126" s="34">
        <v>750</v>
      </c>
      <c r="G126" s="35">
        <f t="shared" si="1"/>
        <v>6000</v>
      </c>
      <c r="H126" s="31"/>
      <c r="I126" s="31"/>
      <c r="J126" s="26"/>
    </row>
    <row r="127" spans="1:10" ht="15.75" x14ac:dyDescent="0.25">
      <c r="A127" s="4" t="s">
        <v>211</v>
      </c>
      <c r="B127" s="65" t="s">
        <v>239</v>
      </c>
      <c r="C127" s="66"/>
      <c r="D127" s="2" t="s">
        <v>6</v>
      </c>
      <c r="E127" s="44">
        <v>4</v>
      </c>
      <c r="F127" s="34">
        <v>950</v>
      </c>
      <c r="G127" s="35">
        <f t="shared" si="1"/>
        <v>3800</v>
      </c>
      <c r="H127" s="31"/>
      <c r="I127" s="31"/>
      <c r="J127" s="26"/>
    </row>
    <row r="128" spans="1:10" ht="15.75" x14ac:dyDescent="0.25">
      <c r="A128" s="4" t="s">
        <v>212</v>
      </c>
      <c r="B128" s="65" t="s">
        <v>240</v>
      </c>
      <c r="C128" s="66"/>
      <c r="D128" s="2" t="s">
        <v>6</v>
      </c>
      <c r="E128" s="44">
        <v>12</v>
      </c>
      <c r="F128" s="34">
        <v>190</v>
      </c>
      <c r="G128" s="35">
        <f t="shared" si="1"/>
        <v>2280</v>
      </c>
      <c r="H128" s="31"/>
      <c r="I128" s="31"/>
      <c r="J128" s="26"/>
    </row>
    <row r="129" spans="1:10" ht="15.75" x14ac:dyDescent="0.25">
      <c r="A129" s="4" t="s">
        <v>213</v>
      </c>
      <c r="B129" s="61" t="s">
        <v>241</v>
      </c>
      <c r="C129" s="62"/>
      <c r="D129" s="2" t="s">
        <v>6</v>
      </c>
      <c r="E129" s="44">
        <v>12</v>
      </c>
      <c r="F129" s="34">
        <v>200</v>
      </c>
      <c r="G129" s="35">
        <f t="shared" si="1"/>
        <v>2400</v>
      </c>
      <c r="H129" s="31"/>
      <c r="I129" s="31"/>
      <c r="J129" s="26"/>
    </row>
    <row r="130" spans="1:10" ht="46.5" customHeight="1" x14ac:dyDescent="0.25">
      <c r="A130" s="4" t="s">
        <v>215</v>
      </c>
      <c r="B130" s="63" t="s">
        <v>242</v>
      </c>
      <c r="C130" s="64"/>
      <c r="D130" s="2" t="s">
        <v>6</v>
      </c>
      <c r="E130" s="44">
        <v>2</v>
      </c>
      <c r="F130" s="34">
        <v>334.7</v>
      </c>
      <c r="G130" s="35">
        <f t="shared" si="1"/>
        <v>669.4</v>
      </c>
      <c r="H130" s="31"/>
      <c r="I130" s="31"/>
      <c r="J130" s="26"/>
    </row>
    <row r="131" spans="1:10" ht="50.25" customHeight="1" x14ac:dyDescent="0.25">
      <c r="A131" s="4" t="s">
        <v>214</v>
      </c>
      <c r="B131" s="63" t="s">
        <v>243</v>
      </c>
      <c r="C131" s="64"/>
      <c r="D131" s="2" t="s">
        <v>6</v>
      </c>
      <c r="E131" s="44">
        <v>10</v>
      </c>
      <c r="F131" s="34">
        <v>360.7</v>
      </c>
      <c r="G131" s="35">
        <f t="shared" si="1"/>
        <v>3607</v>
      </c>
      <c r="H131" s="31"/>
      <c r="I131" s="31"/>
      <c r="J131" s="26"/>
    </row>
    <row r="132" spans="1:10" ht="18.75" customHeight="1" x14ac:dyDescent="0.25">
      <c r="A132" s="69" t="s">
        <v>244</v>
      </c>
      <c r="B132" s="70"/>
      <c r="C132" s="71"/>
      <c r="D132" s="11"/>
      <c r="E132" s="11"/>
      <c r="F132" s="11"/>
      <c r="G132" s="11"/>
      <c r="H132" s="31"/>
      <c r="I132" s="31"/>
      <c r="J132" s="26"/>
    </row>
    <row r="133" spans="1:10" ht="34.5" customHeight="1" x14ac:dyDescent="0.25">
      <c r="A133" s="4" t="s">
        <v>245</v>
      </c>
      <c r="B133" s="61" t="s">
        <v>256</v>
      </c>
      <c r="C133" s="62"/>
      <c r="D133" s="3" t="s">
        <v>5</v>
      </c>
      <c r="E133" s="41">
        <v>30</v>
      </c>
      <c r="F133" s="34">
        <v>337.38</v>
      </c>
      <c r="G133" s="35">
        <f t="shared" si="1"/>
        <v>10121.4</v>
      </c>
      <c r="H133" s="31"/>
      <c r="I133" s="31"/>
      <c r="J133" s="26"/>
    </row>
    <row r="134" spans="1:10" ht="35.25" customHeight="1" x14ac:dyDescent="0.25">
      <c r="A134" s="4" t="s">
        <v>246</v>
      </c>
      <c r="B134" s="61" t="s">
        <v>257</v>
      </c>
      <c r="C134" s="62"/>
      <c r="D134" s="3" t="s">
        <v>267</v>
      </c>
      <c r="E134" s="41">
        <v>20</v>
      </c>
      <c r="F134" s="34">
        <v>902.34500000000003</v>
      </c>
      <c r="G134" s="35">
        <f t="shared" si="1"/>
        <v>18046.900000000001</v>
      </c>
      <c r="H134" s="31"/>
      <c r="I134" s="31"/>
      <c r="J134" s="26"/>
    </row>
    <row r="135" spans="1:10" ht="49.5" customHeight="1" x14ac:dyDescent="0.25">
      <c r="A135" s="4" t="s">
        <v>247</v>
      </c>
      <c r="B135" s="61" t="s">
        <v>258</v>
      </c>
      <c r="C135" s="62"/>
      <c r="D135" s="3" t="s">
        <v>5</v>
      </c>
      <c r="E135" s="41">
        <v>5</v>
      </c>
      <c r="F135" s="34">
        <v>525.48500000000001</v>
      </c>
      <c r="G135" s="35">
        <f t="shared" si="1"/>
        <v>2627.43</v>
      </c>
      <c r="H135" s="31"/>
      <c r="I135" s="31"/>
      <c r="J135" s="26"/>
    </row>
    <row r="136" spans="1:10" ht="30.75" customHeight="1" x14ac:dyDescent="0.25">
      <c r="A136" s="4" t="s">
        <v>248</v>
      </c>
      <c r="B136" s="65" t="s">
        <v>259</v>
      </c>
      <c r="C136" s="66"/>
      <c r="D136" s="3" t="s">
        <v>58</v>
      </c>
      <c r="E136" s="41">
        <v>500</v>
      </c>
      <c r="F136" s="34">
        <v>27.524999999999999</v>
      </c>
      <c r="G136" s="35">
        <f t="shared" si="1"/>
        <v>13762.5</v>
      </c>
      <c r="H136" s="31"/>
      <c r="I136" s="31"/>
      <c r="J136" s="26"/>
    </row>
    <row r="137" spans="1:10" ht="15.75" x14ac:dyDescent="0.25">
      <c r="A137" s="4" t="s">
        <v>249</v>
      </c>
      <c r="B137" s="61" t="s">
        <v>260</v>
      </c>
      <c r="C137" s="62"/>
      <c r="D137" s="3" t="s">
        <v>2</v>
      </c>
      <c r="E137" s="41">
        <v>120</v>
      </c>
      <c r="F137" s="34">
        <v>22.844999999999999</v>
      </c>
      <c r="G137" s="35">
        <f t="shared" si="1"/>
        <v>2741.4</v>
      </c>
      <c r="H137" s="31"/>
      <c r="I137" s="31"/>
      <c r="J137" s="26"/>
    </row>
    <row r="138" spans="1:10" ht="15.75" x14ac:dyDescent="0.25">
      <c r="A138" s="4" t="s">
        <v>250</v>
      </c>
      <c r="B138" s="61" t="s">
        <v>261</v>
      </c>
      <c r="C138" s="62"/>
      <c r="D138" s="3" t="s">
        <v>2</v>
      </c>
      <c r="E138" s="41">
        <v>60</v>
      </c>
      <c r="F138" s="34">
        <v>21.375</v>
      </c>
      <c r="G138" s="35">
        <f t="shared" si="1"/>
        <v>1282.5</v>
      </c>
      <c r="H138" s="31"/>
      <c r="I138" s="31"/>
      <c r="J138" s="26"/>
    </row>
    <row r="139" spans="1:10" ht="15.75" x14ac:dyDescent="0.25">
      <c r="A139" s="4" t="s">
        <v>251</v>
      </c>
      <c r="B139" s="61" t="s">
        <v>262</v>
      </c>
      <c r="C139" s="62"/>
      <c r="D139" s="3" t="s">
        <v>3</v>
      </c>
      <c r="E139" s="41">
        <v>90</v>
      </c>
      <c r="F139" s="34">
        <v>32.045000000000002</v>
      </c>
      <c r="G139" s="35">
        <f t="shared" si="1"/>
        <v>2884.05</v>
      </c>
      <c r="H139" s="31"/>
      <c r="I139" s="31"/>
      <c r="J139" s="26"/>
    </row>
    <row r="140" spans="1:10" ht="15.75" x14ac:dyDescent="0.25">
      <c r="A140" s="4" t="s">
        <v>252</v>
      </c>
      <c r="B140" s="61" t="s">
        <v>263</v>
      </c>
      <c r="C140" s="62"/>
      <c r="D140" s="3" t="s">
        <v>58</v>
      </c>
      <c r="E140" s="41">
        <v>250</v>
      </c>
      <c r="F140" s="34">
        <v>26.814999999999998</v>
      </c>
      <c r="G140" s="35">
        <f t="shared" si="1"/>
        <v>6703.75</v>
      </c>
      <c r="H140" s="31"/>
      <c r="I140" s="31"/>
      <c r="J140" s="26"/>
    </row>
    <row r="141" spans="1:10" ht="33.75" customHeight="1" x14ac:dyDescent="0.25">
      <c r="A141" s="4" t="s">
        <v>253</v>
      </c>
      <c r="B141" s="61" t="s">
        <v>264</v>
      </c>
      <c r="C141" s="62"/>
      <c r="D141" s="3" t="s">
        <v>2</v>
      </c>
      <c r="E141" s="41">
        <v>150</v>
      </c>
      <c r="F141" s="34">
        <v>20.745000000000001</v>
      </c>
      <c r="G141" s="35">
        <f t="shared" si="1"/>
        <v>3111.75</v>
      </c>
      <c r="H141" s="31"/>
      <c r="I141" s="31"/>
      <c r="J141" s="26"/>
    </row>
    <row r="142" spans="1:10" ht="15.75" x14ac:dyDescent="0.25">
      <c r="A142" s="4" t="s">
        <v>254</v>
      </c>
      <c r="B142" s="61" t="s">
        <v>265</v>
      </c>
      <c r="C142" s="62"/>
      <c r="D142" s="3" t="s">
        <v>58</v>
      </c>
      <c r="E142" s="41">
        <v>400</v>
      </c>
      <c r="F142" s="34">
        <v>5.86</v>
      </c>
      <c r="G142" s="35">
        <f t="shared" si="1"/>
        <v>2344</v>
      </c>
      <c r="H142" s="31"/>
      <c r="I142" s="31"/>
      <c r="J142" s="26"/>
    </row>
    <row r="143" spans="1:10" ht="34.5" customHeight="1" x14ac:dyDescent="0.25">
      <c r="A143" s="4" t="s">
        <v>255</v>
      </c>
      <c r="B143" s="61" t="s">
        <v>266</v>
      </c>
      <c r="C143" s="62"/>
      <c r="D143" s="3" t="s">
        <v>58</v>
      </c>
      <c r="E143" s="41">
        <v>400</v>
      </c>
      <c r="F143" s="34">
        <v>17.7</v>
      </c>
      <c r="G143" s="35">
        <f t="shared" si="1"/>
        <v>7080</v>
      </c>
      <c r="H143" s="31"/>
      <c r="I143" s="31"/>
      <c r="J143" s="26"/>
    </row>
    <row r="144" spans="1:10" ht="15.75" customHeight="1" x14ac:dyDescent="0.25">
      <c r="A144" s="69" t="s">
        <v>268</v>
      </c>
      <c r="B144" s="70"/>
      <c r="C144" s="71"/>
      <c r="D144" s="12"/>
      <c r="E144" s="12"/>
      <c r="F144" s="12"/>
      <c r="G144" s="12"/>
      <c r="H144" s="31"/>
      <c r="I144" s="31"/>
      <c r="J144" s="26"/>
    </row>
    <row r="145" spans="1:10" ht="30.75" customHeight="1" x14ac:dyDescent="0.25">
      <c r="A145" s="4" t="s">
        <v>269</v>
      </c>
      <c r="B145" s="61" t="s">
        <v>275</v>
      </c>
      <c r="C145" s="62"/>
      <c r="D145" s="21" t="s">
        <v>6</v>
      </c>
      <c r="E145" s="50">
        <v>14</v>
      </c>
      <c r="F145" s="34">
        <v>156.02000000000001</v>
      </c>
      <c r="G145" s="35">
        <f t="shared" ref="G145:G175" si="2">ROUND(SUM(F145*E145),2)</f>
        <v>2184.2800000000002</v>
      </c>
      <c r="H145" s="31"/>
      <c r="I145" s="31"/>
      <c r="J145" s="26"/>
    </row>
    <row r="146" spans="1:10" ht="15.75" x14ac:dyDescent="0.25">
      <c r="A146" s="4" t="s">
        <v>270</v>
      </c>
      <c r="B146" s="61" t="s">
        <v>276</v>
      </c>
      <c r="C146" s="62"/>
      <c r="D146" s="3" t="s">
        <v>5</v>
      </c>
      <c r="E146" s="41">
        <v>45</v>
      </c>
      <c r="F146" s="34">
        <v>640</v>
      </c>
      <c r="G146" s="35">
        <f t="shared" si="2"/>
        <v>28800</v>
      </c>
      <c r="H146" s="31"/>
      <c r="I146" s="31"/>
      <c r="J146" s="26"/>
    </row>
    <row r="147" spans="1:10" ht="38.25" customHeight="1" x14ac:dyDescent="0.25">
      <c r="A147" s="4" t="s">
        <v>271</v>
      </c>
      <c r="B147" s="61" t="s">
        <v>277</v>
      </c>
      <c r="C147" s="62"/>
      <c r="D147" s="3" t="s">
        <v>58</v>
      </c>
      <c r="E147" s="41">
        <v>630</v>
      </c>
      <c r="F147" s="34">
        <v>40</v>
      </c>
      <c r="G147" s="35">
        <f t="shared" si="2"/>
        <v>25200</v>
      </c>
      <c r="H147" s="31"/>
      <c r="I147" s="31"/>
      <c r="J147" s="26"/>
    </row>
    <row r="148" spans="1:10" ht="35.25" customHeight="1" x14ac:dyDescent="0.25">
      <c r="A148" s="4" t="s">
        <v>272</v>
      </c>
      <c r="B148" s="61" t="s">
        <v>278</v>
      </c>
      <c r="C148" s="62"/>
      <c r="D148" s="3" t="s">
        <v>5</v>
      </c>
      <c r="E148" s="41">
        <v>27</v>
      </c>
      <c r="F148" s="34">
        <v>305.10000000000002</v>
      </c>
      <c r="G148" s="35">
        <f t="shared" si="2"/>
        <v>8237.7000000000007</v>
      </c>
      <c r="H148" s="31"/>
      <c r="I148" s="31"/>
      <c r="J148" s="26"/>
    </row>
    <row r="149" spans="1:10" ht="45.75" customHeight="1" x14ac:dyDescent="0.25">
      <c r="A149" s="4" t="s">
        <v>273</v>
      </c>
      <c r="B149" s="61" t="s">
        <v>279</v>
      </c>
      <c r="C149" s="62"/>
      <c r="D149" s="3" t="s">
        <v>58</v>
      </c>
      <c r="E149" s="41">
        <v>270</v>
      </c>
      <c r="F149" s="34">
        <v>32</v>
      </c>
      <c r="G149" s="35">
        <f t="shared" si="2"/>
        <v>8640</v>
      </c>
      <c r="H149" s="31"/>
      <c r="I149" s="31"/>
      <c r="J149" s="26"/>
    </row>
    <row r="150" spans="1:10" ht="15.75" x14ac:dyDescent="0.25">
      <c r="A150" s="4" t="s">
        <v>274</v>
      </c>
      <c r="B150" s="61" t="s">
        <v>280</v>
      </c>
      <c r="C150" s="62"/>
      <c r="D150" s="3" t="s">
        <v>2</v>
      </c>
      <c r="E150" s="41">
        <v>150</v>
      </c>
      <c r="F150" s="34">
        <v>26</v>
      </c>
      <c r="G150" s="35">
        <f t="shared" si="2"/>
        <v>3900</v>
      </c>
      <c r="H150" s="31"/>
      <c r="I150" s="31"/>
      <c r="J150" s="26"/>
    </row>
    <row r="151" spans="1:10" ht="19.5" customHeight="1" x14ac:dyDescent="0.25">
      <c r="A151" s="69" t="s">
        <v>281</v>
      </c>
      <c r="B151" s="103"/>
      <c r="C151" s="104"/>
      <c r="D151" s="12"/>
      <c r="E151" s="12"/>
      <c r="F151" s="12"/>
      <c r="G151" s="12"/>
      <c r="H151" s="31"/>
      <c r="I151" s="31"/>
      <c r="J151" s="26"/>
    </row>
    <row r="152" spans="1:10" ht="15.75" x14ac:dyDescent="0.25">
      <c r="A152" s="4" t="s">
        <v>282</v>
      </c>
      <c r="B152" s="61" t="s">
        <v>301</v>
      </c>
      <c r="C152" s="62"/>
      <c r="D152" s="3" t="s">
        <v>58</v>
      </c>
      <c r="E152" s="50">
        <v>1800</v>
      </c>
      <c r="F152" s="34">
        <v>23.5</v>
      </c>
      <c r="G152" s="35">
        <f t="shared" si="2"/>
        <v>42300</v>
      </c>
      <c r="H152" s="31"/>
      <c r="I152" s="31"/>
      <c r="J152" s="26"/>
    </row>
    <row r="153" spans="1:10" ht="15.75" x14ac:dyDescent="0.25">
      <c r="A153" s="4" t="s">
        <v>283</v>
      </c>
      <c r="B153" s="61" t="s">
        <v>302</v>
      </c>
      <c r="C153" s="62"/>
      <c r="D153" s="3" t="s">
        <v>58</v>
      </c>
      <c r="E153" s="50">
        <v>1800</v>
      </c>
      <c r="F153" s="34">
        <v>0.6</v>
      </c>
      <c r="G153" s="35">
        <f t="shared" si="2"/>
        <v>1080</v>
      </c>
      <c r="H153" s="31"/>
      <c r="I153" s="31"/>
      <c r="J153" s="26"/>
    </row>
    <row r="154" spans="1:10" ht="15.75" x14ac:dyDescent="0.25">
      <c r="A154" s="4" t="s">
        <v>284</v>
      </c>
      <c r="B154" s="61" t="s">
        <v>303</v>
      </c>
      <c r="C154" s="62"/>
      <c r="D154" s="3" t="s">
        <v>58</v>
      </c>
      <c r="E154" s="50">
        <v>1800</v>
      </c>
      <c r="F154" s="34">
        <v>19.5</v>
      </c>
      <c r="G154" s="35">
        <f t="shared" si="2"/>
        <v>35100</v>
      </c>
      <c r="H154" s="31"/>
      <c r="I154" s="31"/>
      <c r="J154" s="26"/>
    </row>
    <row r="155" spans="1:10" ht="15.75" x14ac:dyDescent="0.25">
      <c r="A155" s="4" t="s">
        <v>285</v>
      </c>
      <c r="B155" s="61" t="s">
        <v>304</v>
      </c>
      <c r="C155" s="62"/>
      <c r="D155" s="3" t="s">
        <v>5</v>
      </c>
      <c r="E155" s="41">
        <v>360</v>
      </c>
      <c r="F155" s="34">
        <v>860</v>
      </c>
      <c r="G155" s="35">
        <f t="shared" si="2"/>
        <v>309600</v>
      </c>
      <c r="H155" s="31"/>
      <c r="I155" s="31"/>
      <c r="J155" s="26"/>
    </row>
    <row r="156" spans="1:10" ht="38.25" customHeight="1" x14ac:dyDescent="0.25">
      <c r="A156" s="4" t="s">
        <v>286</v>
      </c>
      <c r="B156" s="61" t="s">
        <v>305</v>
      </c>
      <c r="C156" s="62"/>
      <c r="D156" s="3" t="s">
        <v>58</v>
      </c>
      <c r="E156" s="41">
        <v>1440</v>
      </c>
      <c r="F156" s="34">
        <v>31.5</v>
      </c>
      <c r="G156" s="35">
        <f t="shared" si="2"/>
        <v>45360</v>
      </c>
      <c r="H156" s="31"/>
      <c r="I156" s="31"/>
      <c r="J156" s="26"/>
    </row>
    <row r="157" spans="1:10" ht="38.25" customHeight="1" x14ac:dyDescent="0.25">
      <c r="A157" s="4" t="s">
        <v>287</v>
      </c>
      <c r="B157" s="61" t="s">
        <v>306</v>
      </c>
      <c r="C157" s="62"/>
      <c r="D157" s="3" t="s">
        <v>58</v>
      </c>
      <c r="E157" s="41">
        <v>300</v>
      </c>
      <c r="F157" s="34">
        <v>21</v>
      </c>
      <c r="G157" s="35">
        <f t="shared" si="2"/>
        <v>6300</v>
      </c>
      <c r="H157" s="31"/>
      <c r="I157" s="31"/>
      <c r="J157" s="26"/>
    </row>
    <row r="158" spans="1:10" ht="38.25" customHeight="1" x14ac:dyDescent="0.25">
      <c r="A158" s="4" t="s">
        <v>288</v>
      </c>
      <c r="B158" s="61" t="s">
        <v>329</v>
      </c>
      <c r="C158" s="62"/>
      <c r="D158" s="3" t="s">
        <v>2</v>
      </c>
      <c r="E158" s="41">
        <v>800</v>
      </c>
      <c r="F158" s="34">
        <v>2.5</v>
      </c>
      <c r="G158" s="35">
        <f t="shared" si="2"/>
        <v>2000</v>
      </c>
      <c r="H158" s="31"/>
      <c r="I158" s="31"/>
      <c r="J158" s="26"/>
    </row>
    <row r="159" spans="1:10" ht="38.25" customHeight="1" x14ac:dyDescent="0.25">
      <c r="A159" s="4" t="s">
        <v>289</v>
      </c>
      <c r="B159" s="61" t="s">
        <v>330</v>
      </c>
      <c r="C159" s="62"/>
      <c r="D159" s="3" t="s">
        <v>2</v>
      </c>
      <c r="E159" s="41">
        <v>540</v>
      </c>
      <c r="F159" s="34">
        <v>2.5</v>
      </c>
      <c r="G159" s="35">
        <f t="shared" si="2"/>
        <v>1350</v>
      </c>
      <c r="H159" s="31"/>
      <c r="I159" s="31"/>
      <c r="J159" s="26"/>
    </row>
    <row r="160" spans="1:10" ht="38.25" customHeight="1" x14ac:dyDescent="0.25">
      <c r="A160" s="4" t="s">
        <v>290</v>
      </c>
      <c r="B160" s="61" t="s">
        <v>331</v>
      </c>
      <c r="C160" s="62"/>
      <c r="D160" s="3" t="s">
        <v>2</v>
      </c>
      <c r="E160" s="41">
        <v>540</v>
      </c>
      <c r="F160" s="34">
        <v>2.5</v>
      </c>
      <c r="G160" s="35">
        <f t="shared" si="2"/>
        <v>1350</v>
      </c>
      <c r="H160" s="31"/>
      <c r="I160" s="31"/>
      <c r="J160" s="26"/>
    </row>
    <row r="161" spans="1:10" ht="38.25" customHeight="1" x14ac:dyDescent="0.25">
      <c r="A161" s="4" t="s">
        <v>291</v>
      </c>
      <c r="B161" s="61" t="s">
        <v>332</v>
      </c>
      <c r="C161" s="62"/>
      <c r="D161" s="3" t="s">
        <v>2</v>
      </c>
      <c r="E161" s="41">
        <v>270</v>
      </c>
      <c r="F161" s="34">
        <v>2.5</v>
      </c>
      <c r="G161" s="35">
        <f t="shared" si="2"/>
        <v>675</v>
      </c>
      <c r="H161" s="31"/>
      <c r="I161" s="31"/>
      <c r="J161" s="26"/>
    </row>
    <row r="162" spans="1:10" ht="91.5" customHeight="1" x14ac:dyDescent="0.25">
      <c r="A162" s="4" t="s">
        <v>292</v>
      </c>
      <c r="B162" s="61" t="s">
        <v>307</v>
      </c>
      <c r="C162" s="62"/>
      <c r="D162" s="3" t="s">
        <v>6</v>
      </c>
      <c r="E162" s="41">
        <v>10</v>
      </c>
      <c r="F162" s="34">
        <v>1180</v>
      </c>
      <c r="G162" s="35">
        <f t="shared" si="2"/>
        <v>11800</v>
      </c>
      <c r="H162" s="31"/>
      <c r="I162" s="31"/>
      <c r="J162" s="26"/>
    </row>
    <row r="163" spans="1:10" ht="117" customHeight="1" x14ac:dyDescent="0.25">
      <c r="A163" s="4" t="s">
        <v>293</v>
      </c>
      <c r="B163" s="61" t="s">
        <v>308</v>
      </c>
      <c r="C163" s="62"/>
      <c r="D163" s="3" t="s">
        <v>3</v>
      </c>
      <c r="E163" s="41">
        <v>10</v>
      </c>
      <c r="F163" s="34">
        <v>1201</v>
      </c>
      <c r="G163" s="35">
        <f t="shared" si="2"/>
        <v>12010</v>
      </c>
      <c r="H163" s="31"/>
      <c r="I163" s="31"/>
      <c r="J163" s="26"/>
    </row>
    <row r="164" spans="1:10" ht="56.25" customHeight="1" x14ac:dyDescent="0.25">
      <c r="A164" s="4" t="s">
        <v>294</v>
      </c>
      <c r="B164" s="61" t="s">
        <v>309</v>
      </c>
      <c r="C164" s="62"/>
      <c r="D164" s="3" t="s">
        <v>3</v>
      </c>
      <c r="E164" s="41">
        <v>10</v>
      </c>
      <c r="F164" s="34">
        <v>632.54</v>
      </c>
      <c r="G164" s="35">
        <f t="shared" si="2"/>
        <v>6325.4</v>
      </c>
      <c r="H164" s="31"/>
      <c r="I164" s="31"/>
      <c r="J164" s="26"/>
    </row>
    <row r="165" spans="1:10" ht="63.75" customHeight="1" x14ac:dyDescent="0.25">
      <c r="A165" s="4" t="s">
        <v>295</v>
      </c>
      <c r="B165" s="61" t="s">
        <v>310</v>
      </c>
      <c r="C165" s="62"/>
      <c r="D165" s="10" t="s">
        <v>3</v>
      </c>
      <c r="E165" s="51">
        <v>10</v>
      </c>
      <c r="F165" s="34">
        <v>320</v>
      </c>
      <c r="G165" s="35">
        <f t="shared" si="2"/>
        <v>3200</v>
      </c>
      <c r="H165" s="31"/>
      <c r="I165" s="31"/>
      <c r="J165" s="26"/>
    </row>
    <row r="166" spans="1:10" ht="61.5" customHeight="1" x14ac:dyDescent="0.25">
      <c r="A166" s="4" t="s">
        <v>296</v>
      </c>
      <c r="B166" s="61" t="s">
        <v>311</v>
      </c>
      <c r="C166" s="62"/>
      <c r="D166" s="3" t="s">
        <v>6</v>
      </c>
      <c r="E166" s="41">
        <v>4</v>
      </c>
      <c r="F166" s="34">
        <v>445</v>
      </c>
      <c r="G166" s="35">
        <f t="shared" si="2"/>
        <v>1780</v>
      </c>
      <c r="H166" s="31"/>
      <c r="I166" s="31"/>
      <c r="J166" s="26"/>
    </row>
    <row r="167" spans="1:10" ht="82.5" customHeight="1" x14ac:dyDescent="0.25">
      <c r="A167" s="4" t="s">
        <v>297</v>
      </c>
      <c r="B167" s="61" t="s">
        <v>312</v>
      </c>
      <c r="C167" s="62"/>
      <c r="D167" s="3" t="s">
        <v>6</v>
      </c>
      <c r="E167" s="41">
        <v>4</v>
      </c>
      <c r="F167" s="34">
        <v>85</v>
      </c>
      <c r="G167" s="35">
        <f t="shared" si="2"/>
        <v>340</v>
      </c>
      <c r="H167" s="31"/>
      <c r="I167" s="31"/>
      <c r="J167" s="26"/>
    </row>
    <row r="168" spans="1:10" ht="69.75" customHeight="1" x14ac:dyDescent="0.25">
      <c r="A168" s="4" t="s">
        <v>298</v>
      </c>
      <c r="B168" s="61" t="s">
        <v>313</v>
      </c>
      <c r="C168" s="62"/>
      <c r="D168" s="3" t="s">
        <v>3</v>
      </c>
      <c r="E168" s="41">
        <v>14</v>
      </c>
      <c r="F168" s="34">
        <v>380</v>
      </c>
      <c r="G168" s="35">
        <f t="shared" si="2"/>
        <v>5320</v>
      </c>
      <c r="H168" s="31"/>
      <c r="I168" s="31"/>
      <c r="J168" s="26"/>
    </row>
    <row r="169" spans="1:10" ht="61.5" customHeight="1" x14ac:dyDescent="0.25">
      <c r="A169" s="4" t="s">
        <v>299</v>
      </c>
      <c r="B169" s="61" t="s">
        <v>314</v>
      </c>
      <c r="C169" s="62"/>
      <c r="D169" s="3" t="s">
        <v>3</v>
      </c>
      <c r="E169" s="41">
        <v>12</v>
      </c>
      <c r="F169" s="34">
        <v>221</v>
      </c>
      <c r="G169" s="35">
        <f t="shared" si="2"/>
        <v>2652</v>
      </c>
      <c r="H169" s="31"/>
      <c r="I169" s="31"/>
      <c r="J169" s="26"/>
    </row>
    <row r="170" spans="1:10" ht="15.75" x14ac:dyDescent="0.25">
      <c r="A170" s="4" t="s">
        <v>300</v>
      </c>
      <c r="B170" s="61" t="s">
        <v>315</v>
      </c>
      <c r="C170" s="62"/>
      <c r="D170" s="3" t="s">
        <v>3</v>
      </c>
      <c r="E170" s="41">
        <v>4</v>
      </c>
      <c r="F170" s="34">
        <v>63.26</v>
      </c>
      <c r="G170" s="35">
        <f t="shared" si="2"/>
        <v>253.04</v>
      </c>
      <c r="H170" s="31"/>
      <c r="I170" s="31"/>
      <c r="J170" s="26"/>
    </row>
    <row r="171" spans="1:10" ht="19.5" customHeight="1" x14ac:dyDescent="0.25">
      <c r="A171" s="69" t="s">
        <v>316</v>
      </c>
      <c r="B171" s="70"/>
      <c r="C171" s="71"/>
      <c r="D171" s="12"/>
      <c r="E171" s="12"/>
      <c r="F171" s="12"/>
      <c r="G171" s="12"/>
      <c r="H171" s="31"/>
      <c r="I171" s="31"/>
      <c r="J171" s="26"/>
    </row>
    <row r="172" spans="1:10" ht="52.5" customHeight="1" x14ac:dyDescent="0.25">
      <c r="A172" s="4" t="s">
        <v>317</v>
      </c>
      <c r="B172" s="61" t="s">
        <v>321</v>
      </c>
      <c r="C172" s="62"/>
      <c r="D172" s="3" t="s">
        <v>5</v>
      </c>
      <c r="E172" s="41">
        <v>38</v>
      </c>
      <c r="F172" s="34">
        <v>375</v>
      </c>
      <c r="G172" s="35">
        <f t="shared" si="2"/>
        <v>14250</v>
      </c>
      <c r="H172" s="31"/>
      <c r="I172" s="31"/>
      <c r="J172" s="26"/>
    </row>
    <row r="173" spans="1:10" ht="35.25" customHeight="1" x14ac:dyDescent="0.25">
      <c r="A173" s="4" t="s">
        <v>318</v>
      </c>
      <c r="B173" s="61" t="s">
        <v>322</v>
      </c>
      <c r="C173" s="62"/>
      <c r="D173" s="3" t="s">
        <v>58</v>
      </c>
      <c r="E173" s="41">
        <v>110</v>
      </c>
      <c r="F173" s="34">
        <v>14.5</v>
      </c>
      <c r="G173" s="35">
        <f t="shared" si="2"/>
        <v>1595</v>
      </c>
      <c r="H173" s="31"/>
      <c r="I173" s="31"/>
      <c r="J173" s="26"/>
    </row>
    <row r="174" spans="1:10" ht="32.25" customHeight="1" x14ac:dyDescent="0.25">
      <c r="A174" s="4" t="s">
        <v>319</v>
      </c>
      <c r="B174" s="61" t="s">
        <v>323</v>
      </c>
      <c r="C174" s="62"/>
      <c r="D174" s="3" t="s">
        <v>58</v>
      </c>
      <c r="E174" s="41">
        <v>110</v>
      </c>
      <c r="F174" s="34">
        <v>20.02</v>
      </c>
      <c r="G174" s="35">
        <f t="shared" si="2"/>
        <v>2202.1999999999998</v>
      </c>
      <c r="H174" s="31"/>
      <c r="I174" s="31"/>
      <c r="J174" s="26"/>
    </row>
    <row r="175" spans="1:10" ht="41.25" customHeight="1" thickBot="1" x14ac:dyDescent="0.3">
      <c r="A175" s="9" t="s">
        <v>320</v>
      </c>
      <c r="B175" s="67" t="s">
        <v>324</v>
      </c>
      <c r="C175" s="68"/>
      <c r="D175" s="10" t="s">
        <v>58</v>
      </c>
      <c r="E175" s="51">
        <v>94</v>
      </c>
      <c r="F175" s="37">
        <v>25.4</v>
      </c>
      <c r="G175" s="35">
        <f t="shared" si="2"/>
        <v>2387.6</v>
      </c>
      <c r="H175" s="31"/>
      <c r="I175" s="31"/>
      <c r="J175" s="26"/>
    </row>
    <row r="176" spans="1:10" ht="22.5" customHeight="1" thickBot="1" x14ac:dyDescent="0.3">
      <c r="A176" s="105" t="s">
        <v>10</v>
      </c>
      <c r="B176" s="106"/>
      <c r="C176" s="106"/>
      <c r="D176" s="106"/>
      <c r="E176" s="106"/>
      <c r="F176" s="107"/>
      <c r="G176" s="38">
        <f>SUM(G15:G175)</f>
        <v>2251693.21</v>
      </c>
      <c r="H176" s="31">
        <f>SUM(H178/1.21)</f>
        <v>2253944.3884297521</v>
      </c>
      <c r="I176" s="31">
        <f>SUM(G176-H176)</f>
        <v>-2251.1784297521226</v>
      </c>
      <c r="J176" s="26"/>
    </row>
    <row r="177" spans="1:10" ht="22.5" customHeight="1" thickBot="1" x14ac:dyDescent="0.3">
      <c r="A177" s="108" t="s">
        <v>328</v>
      </c>
      <c r="B177" s="109"/>
      <c r="C177" s="109"/>
      <c r="D177" s="109"/>
      <c r="E177" s="109"/>
      <c r="F177" s="109"/>
      <c r="G177" s="39">
        <f>ROUND(SUM(G176*0.21),2)</f>
        <v>472855.57</v>
      </c>
      <c r="H177" s="31">
        <f>SUM(H176*0.21)</f>
        <v>473328.32157024794</v>
      </c>
      <c r="I177" s="31">
        <f t="shared" ref="I177:I178" si="3">SUM(G177-H177)</f>
        <v>-472.75157024792861</v>
      </c>
      <c r="J177" s="26"/>
    </row>
    <row r="178" spans="1:10" ht="22.5" customHeight="1" thickBot="1" x14ac:dyDescent="0.3">
      <c r="A178" s="105" t="s">
        <v>11</v>
      </c>
      <c r="B178" s="106"/>
      <c r="C178" s="106"/>
      <c r="D178" s="106"/>
      <c r="E178" s="106"/>
      <c r="F178" s="106"/>
      <c r="G178" s="38">
        <f>SUM(G176:G177)</f>
        <v>2724548.78</v>
      </c>
      <c r="H178" s="31">
        <v>2727272.71</v>
      </c>
      <c r="I178" s="31">
        <f t="shared" si="3"/>
        <v>-2723.9300000001676</v>
      </c>
      <c r="J178" s="26"/>
    </row>
    <row r="179" spans="1:10" x14ac:dyDescent="0.25">
      <c r="A179" s="59"/>
      <c r="B179" s="59"/>
      <c r="C179" s="59"/>
      <c r="D179" s="59"/>
      <c r="E179" s="59"/>
      <c r="F179" s="59"/>
      <c r="G179" s="59"/>
      <c r="H179" s="31"/>
      <c r="I179" s="31"/>
    </row>
    <row r="180" spans="1:10" ht="22.9" customHeight="1" x14ac:dyDescent="0.25">
      <c r="A180" s="97"/>
      <c r="B180" s="97"/>
      <c r="C180" s="97"/>
      <c r="D180" s="97"/>
      <c r="E180" s="97"/>
      <c r="F180" s="97"/>
      <c r="G180" s="97"/>
      <c r="H180" s="97"/>
      <c r="I180" s="97"/>
    </row>
    <row r="181" spans="1:10" ht="20.25" customHeight="1" x14ac:dyDescent="0.25">
      <c r="A181" s="60"/>
      <c r="B181" s="60"/>
      <c r="C181" s="60"/>
      <c r="D181" s="60"/>
      <c r="E181" s="60"/>
      <c r="F181" s="60"/>
      <c r="G181" s="60"/>
      <c r="H181" s="60"/>
      <c r="I181" s="60"/>
    </row>
    <row r="182" spans="1:10" ht="15.75" customHeight="1" x14ac:dyDescent="0.25">
      <c r="A182" s="13"/>
      <c r="B182" s="6"/>
      <c r="C182" s="13"/>
      <c r="D182" s="13"/>
      <c r="E182" s="13"/>
      <c r="F182" s="40"/>
      <c r="G182" s="40"/>
      <c r="H182" s="40"/>
      <c r="I182" s="40"/>
      <c r="J182" s="26"/>
    </row>
  </sheetData>
  <mergeCells count="183">
    <mergeCell ref="A181:I181"/>
    <mergeCell ref="B175:C175"/>
    <mergeCell ref="A176:F176"/>
    <mergeCell ref="A177:F177"/>
    <mergeCell ref="A178:F178"/>
    <mergeCell ref="A179:G179"/>
    <mergeCell ref="A180:I180"/>
    <mergeCell ref="B169:C169"/>
    <mergeCell ref="B170:C170"/>
    <mergeCell ref="A171:C171"/>
    <mergeCell ref="B172:C172"/>
    <mergeCell ref="B173:C173"/>
    <mergeCell ref="B174:C174"/>
    <mergeCell ref="B163:C163"/>
    <mergeCell ref="B164:C164"/>
    <mergeCell ref="B165:C165"/>
    <mergeCell ref="B166:C166"/>
    <mergeCell ref="B167:C167"/>
    <mergeCell ref="B168:C168"/>
    <mergeCell ref="B157:C157"/>
    <mergeCell ref="B158:C158"/>
    <mergeCell ref="B159:C159"/>
    <mergeCell ref="B160:C160"/>
    <mergeCell ref="B161:C161"/>
    <mergeCell ref="B162:C162"/>
    <mergeCell ref="A151:C151"/>
    <mergeCell ref="B152:C152"/>
    <mergeCell ref="B153:C153"/>
    <mergeCell ref="B154:C154"/>
    <mergeCell ref="B155:C155"/>
    <mergeCell ref="B156:C156"/>
    <mergeCell ref="B145:C145"/>
    <mergeCell ref="B146:C146"/>
    <mergeCell ref="B147:C147"/>
    <mergeCell ref="B148:C148"/>
    <mergeCell ref="B149:C149"/>
    <mergeCell ref="B150:C150"/>
    <mergeCell ref="B139:C139"/>
    <mergeCell ref="B140:C140"/>
    <mergeCell ref="B141:C141"/>
    <mergeCell ref="B142:C142"/>
    <mergeCell ref="B143:C143"/>
    <mergeCell ref="A144:C144"/>
    <mergeCell ref="B133:C133"/>
    <mergeCell ref="B134:C134"/>
    <mergeCell ref="B135:C135"/>
    <mergeCell ref="B136:C136"/>
    <mergeCell ref="B137:C137"/>
    <mergeCell ref="B138:C138"/>
    <mergeCell ref="B127:C127"/>
    <mergeCell ref="B128:C128"/>
    <mergeCell ref="B129:C129"/>
    <mergeCell ref="B130:C130"/>
    <mergeCell ref="B131:C131"/>
    <mergeCell ref="A132:C132"/>
    <mergeCell ref="B121:C121"/>
    <mergeCell ref="B122:C122"/>
    <mergeCell ref="B123:C123"/>
    <mergeCell ref="B124:C124"/>
    <mergeCell ref="B125:C125"/>
    <mergeCell ref="B126:C126"/>
    <mergeCell ref="B115:C115"/>
    <mergeCell ref="B116:C116"/>
    <mergeCell ref="B117:C117"/>
    <mergeCell ref="B118:C118"/>
    <mergeCell ref="B119:C119"/>
    <mergeCell ref="B120:C120"/>
    <mergeCell ref="B109:C109"/>
    <mergeCell ref="B110:C110"/>
    <mergeCell ref="B111:C111"/>
    <mergeCell ref="B112:C112"/>
    <mergeCell ref="B113:C113"/>
    <mergeCell ref="B114:C114"/>
    <mergeCell ref="B103:C103"/>
    <mergeCell ref="A104:C104"/>
    <mergeCell ref="B105:C105"/>
    <mergeCell ref="B106:C106"/>
    <mergeCell ref="B107:C107"/>
    <mergeCell ref="B108:C108"/>
    <mergeCell ref="B97:C97"/>
    <mergeCell ref="B98:C98"/>
    <mergeCell ref="B99:C99"/>
    <mergeCell ref="B100:C100"/>
    <mergeCell ref="B101:C101"/>
    <mergeCell ref="B102:C102"/>
    <mergeCell ref="B91:C91"/>
    <mergeCell ref="B92:C92"/>
    <mergeCell ref="B93:C93"/>
    <mergeCell ref="B94:C94"/>
    <mergeCell ref="B95:C95"/>
    <mergeCell ref="B96:C96"/>
    <mergeCell ref="B85:C85"/>
    <mergeCell ref="B86:C86"/>
    <mergeCell ref="A87:C87"/>
    <mergeCell ref="B88:C88"/>
    <mergeCell ref="B89:C89"/>
    <mergeCell ref="B90:C90"/>
    <mergeCell ref="B79:C79"/>
    <mergeCell ref="B80:C80"/>
    <mergeCell ref="B81:C81"/>
    <mergeCell ref="B82:C82"/>
    <mergeCell ref="B83:C83"/>
    <mergeCell ref="B84:C84"/>
    <mergeCell ref="B73:C73"/>
    <mergeCell ref="B74:C74"/>
    <mergeCell ref="B75:C75"/>
    <mergeCell ref="B76:C76"/>
    <mergeCell ref="B77:C77"/>
    <mergeCell ref="B78:C78"/>
    <mergeCell ref="B67:C67"/>
    <mergeCell ref="B68:C68"/>
    <mergeCell ref="B69:C69"/>
    <mergeCell ref="B70:C70"/>
    <mergeCell ref="B71:C71"/>
    <mergeCell ref="B72:C72"/>
    <mergeCell ref="B61:C61"/>
    <mergeCell ref="B62:C62"/>
    <mergeCell ref="B63:C63"/>
    <mergeCell ref="B64:C64"/>
    <mergeCell ref="B65:C65"/>
    <mergeCell ref="B66:C66"/>
    <mergeCell ref="B55:C55"/>
    <mergeCell ref="B56:C56"/>
    <mergeCell ref="B57:C57"/>
    <mergeCell ref="B58:C58"/>
    <mergeCell ref="B59:C59"/>
    <mergeCell ref="B60:C60"/>
    <mergeCell ref="B49:C49"/>
    <mergeCell ref="B50:C50"/>
    <mergeCell ref="B51:C51"/>
    <mergeCell ref="B52:C52"/>
    <mergeCell ref="B53:C53"/>
    <mergeCell ref="A54:C54"/>
    <mergeCell ref="B43:C43"/>
    <mergeCell ref="B44:C44"/>
    <mergeCell ref="B45:C45"/>
    <mergeCell ref="B46:C46"/>
    <mergeCell ref="B47:C47"/>
    <mergeCell ref="B48:C48"/>
    <mergeCell ref="A37:C37"/>
    <mergeCell ref="B38:C38"/>
    <mergeCell ref="B39:C39"/>
    <mergeCell ref="B40:C40"/>
    <mergeCell ref="B41:C41"/>
    <mergeCell ref="B42:C42"/>
    <mergeCell ref="B31:C31"/>
    <mergeCell ref="B32:C32"/>
    <mergeCell ref="B33:C33"/>
    <mergeCell ref="B34:C34"/>
    <mergeCell ref="B35:C35"/>
    <mergeCell ref="B36:C36"/>
    <mergeCell ref="B25:C25"/>
    <mergeCell ref="B26:C26"/>
    <mergeCell ref="B27:C27"/>
    <mergeCell ref="B28:C28"/>
    <mergeCell ref="B29:C29"/>
    <mergeCell ref="B30:C30"/>
    <mergeCell ref="B19:C19"/>
    <mergeCell ref="B20:C20"/>
    <mergeCell ref="B21:C21"/>
    <mergeCell ref="B22:C22"/>
    <mergeCell ref="B23:C23"/>
    <mergeCell ref="B24:C24"/>
    <mergeCell ref="B13:C13"/>
    <mergeCell ref="A14:C14"/>
    <mergeCell ref="B15:C15"/>
    <mergeCell ref="B16:C16"/>
    <mergeCell ref="B17:C17"/>
    <mergeCell ref="B18:C18"/>
    <mergeCell ref="A9:I9"/>
    <mergeCell ref="A10:I10"/>
    <mergeCell ref="A11:A12"/>
    <mergeCell ref="B11:C12"/>
    <mergeCell ref="D11:D12"/>
    <mergeCell ref="E11:E12"/>
    <mergeCell ref="F11:F12"/>
    <mergeCell ref="G11:G12"/>
    <mergeCell ref="A1:I1"/>
    <mergeCell ref="A3:I3"/>
    <mergeCell ref="A5:I5"/>
    <mergeCell ref="A6:I6"/>
    <mergeCell ref="A7:I7"/>
    <mergeCell ref="A8:I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86438-B72B-4185-B8BC-EF7082DCE5A1}">
  <dimension ref="A1:L182"/>
  <sheetViews>
    <sheetView tabSelected="1" topLeftCell="A169" zoomScaleNormal="100" workbookViewId="0">
      <selection activeCell="A177" sqref="A177:F177"/>
    </sheetView>
  </sheetViews>
  <sheetFormatPr defaultColWidth="9.140625" defaultRowHeight="15" x14ac:dyDescent="0.25"/>
  <cols>
    <col min="1" max="1" width="5.85546875" style="1" customWidth="1"/>
    <col min="2" max="2" width="33.140625" style="1" customWidth="1"/>
    <col min="3" max="3" width="32.5703125" style="1" customWidth="1"/>
    <col min="4" max="4" width="10.28515625" style="1" customWidth="1"/>
    <col min="5" max="5" width="14.140625" style="1" customWidth="1"/>
    <col min="6" max="6" width="12.85546875" style="27" customWidth="1"/>
    <col min="7" max="7" width="13.85546875" style="27" customWidth="1"/>
    <col min="8" max="8" width="13.7109375" style="27" customWidth="1"/>
    <col min="9" max="9" width="16.5703125" style="27" customWidth="1"/>
    <col min="10" max="10" width="13.42578125" style="27" customWidth="1"/>
    <col min="11" max="12" width="9.140625" style="27"/>
    <col min="13" max="16384" width="9.140625" style="1"/>
  </cols>
  <sheetData>
    <row r="1" spans="1:10" ht="15.75" x14ac:dyDescent="0.25">
      <c r="A1" s="84" t="s">
        <v>325</v>
      </c>
      <c r="B1" s="84"/>
      <c r="C1" s="84"/>
      <c r="D1" s="84"/>
      <c r="E1" s="84"/>
      <c r="F1" s="84"/>
      <c r="G1" s="84"/>
      <c r="H1" s="84"/>
      <c r="I1" s="84"/>
      <c r="J1" s="26"/>
    </row>
    <row r="2" spans="1:10" ht="15.75" x14ac:dyDescent="0.25">
      <c r="A2" s="14"/>
      <c r="B2" s="14"/>
      <c r="C2" s="14"/>
      <c r="D2" s="14"/>
      <c r="E2" s="14"/>
      <c r="F2" s="28"/>
      <c r="G2" s="28"/>
      <c r="H2" s="28"/>
      <c r="I2" s="28"/>
      <c r="J2" s="26"/>
    </row>
    <row r="3" spans="1:10" ht="21" customHeight="1" x14ac:dyDescent="0.25">
      <c r="A3" s="85" t="s">
        <v>333</v>
      </c>
      <c r="B3" s="85"/>
      <c r="C3" s="85"/>
      <c r="D3" s="85"/>
      <c r="E3" s="85"/>
      <c r="F3" s="85"/>
      <c r="G3" s="85"/>
      <c r="H3" s="85"/>
      <c r="I3" s="85"/>
      <c r="J3" s="26"/>
    </row>
    <row r="4" spans="1:10" ht="21" customHeight="1" x14ac:dyDescent="0.25">
      <c r="A4" s="25"/>
      <c r="B4" s="25"/>
      <c r="C4" s="25"/>
      <c r="D4" s="25"/>
      <c r="E4" s="25"/>
      <c r="F4" s="29"/>
      <c r="G4" s="29"/>
      <c r="H4" s="29"/>
      <c r="I4" s="29"/>
      <c r="J4" s="26"/>
    </row>
    <row r="5" spans="1:10" ht="21" customHeight="1" x14ac:dyDescent="0.25">
      <c r="A5" s="58" t="s">
        <v>326</v>
      </c>
      <c r="B5" s="58"/>
      <c r="C5" s="58"/>
      <c r="D5" s="58"/>
      <c r="E5" s="58"/>
      <c r="F5" s="58"/>
      <c r="G5" s="58"/>
      <c r="H5" s="58"/>
      <c r="I5" s="58"/>
      <c r="J5" s="26"/>
    </row>
    <row r="6" spans="1:10" ht="18.75" customHeight="1" x14ac:dyDescent="0.25">
      <c r="A6" s="76" t="s">
        <v>327</v>
      </c>
      <c r="B6" s="76"/>
      <c r="C6" s="76"/>
      <c r="D6" s="76"/>
      <c r="E6" s="76"/>
      <c r="F6" s="76"/>
      <c r="G6" s="76"/>
      <c r="H6" s="76"/>
      <c r="I6" s="76"/>
      <c r="J6" s="30"/>
    </row>
    <row r="7" spans="1:10" ht="62.25" customHeight="1" x14ac:dyDescent="0.25">
      <c r="A7" s="76" t="s">
        <v>338</v>
      </c>
      <c r="B7" s="76"/>
      <c r="C7" s="76"/>
      <c r="D7" s="76"/>
      <c r="E7" s="76"/>
      <c r="F7" s="76"/>
      <c r="G7" s="76"/>
      <c r="H7" s="76"/>
      <c r="I7" s="76"/>
      <c r="J7" s="30"/>
    </row>
    <row r="8" spans="1:10" ht="87.75" customHeight="1" x14ac:dyDescent="0.25">
      <c r="A8" s="76" t="s">
        <v>336</v>
      </c>
      <c r="B8" s="76"/>
      <c r="C8" s="76"/>
      <c r="D8" s="76"/>
      <c r="E8" s="76"/>
      <c r="F8" s="76"/>
      <c r="G8" s="76"/>
      <c r="H8" s="76"/>
      <c r="I8" s="76"/>
      <c r="J8" s="30"/>
    </row>
    <row r="9" spans="1:10" ht="57" customHeight="1" x14ac:dyDescent="0.25">
      <c r="A9" s="96" t="s">
        <v>337</v>
      </c>
      <c r="B9" s="96"/>
      <c r="C9" s="96"/>
      <c r="D9" s="96"/>
      <c r="E9" s="96"/>
      <c r="F9" s="96"/>
      <c r="G9" s="96"/>
      <c r="H9" s="96"/>
      <c r="I9" s="96"/>
      <c r="J9" s="30"/>
    </row>
    <row r="10" spans="1:10" ht="16.5" thickBot="1" x14ac:dyDescent="0.3">
      <c r="A10" s="90"/>
      <c r="B10" s="91"/>
      <c r="C10" s="91"/>
      <c r="D10" s="91"/>
      <c r="E10" s="91"/>
      <c r="F10" s="91"/>
      <c r="G10" s="91"/>
      <c r="H10" s="91"/>
      <c r="I10" s="91"/>
      <c r="J10" s="26"/>
    </row>
    <row r="11" spans="1:10" ht="39.75" customHeight="1" x14ac:dyDescent="0.25">
      <c r="A11" s="80" t="s">
        <v>0</v>
      </c>
      <c r="B11" s="88" t="s">
        <v>60</v>
      </c>
      <c r="C11" s="88"/>
      <c r="D11" s="92" t="s">
        <v>1</v>
      </c>
      <c r="E11" s="80" t="s">
        <v>334</v>
      </c>
      <c r="F11" s="82" t="s">
        <v>9</v>
      </c>
      <c r="G11" s="86" t="s">
        <v>12</v>
      </c>
      <c r="H11" s="31"/>
      <c r="I11" s="31"/>
      <c r="J11" s="26"/>
    </row>
    <row r="12" spans="1:10" ht="58.5" customHeight="1" thickBot="1" x14ac:dyDescent="0.3">
      <c r="A12" s="81"/>
      <c r="B12" s="89"/>
      <c r="C12" s="89"/>
      <c r="D12" s="93"/>
      <c r="E12" s="81"/>
      <c r="F12" s="83"/>
      <c r="G12" s="87"/>
      <c r="H12" s="31"/>
      <c r="I12" s="31"/>
      <c r="J12" s="26"/>
    </row>
    <row r="13" spans="1:10" ht="16.5" customHeight="1" thickBot="1" x14ac:dyDescent="0.3">
      <c r="A13" s="7">
        <v>1</v>
      </c>
      <c r="B13" s="94">
        <v>2</v>
      </c>
      <c r="C13" s="95"/>
      <c r="D13" s="8">
        <v>3</v>
      </c>
      <c r="E13" s="7">
        <v>4</v>
      </c>
      <c r="F13" s="52">
        <v>5</v>
      </c>
      <c r="G13" s="52">
        <v>6</v>
      </c>
      <c r="H13" s="31"/>
      <c r="I13" s="31"/>
      <c r="J13" s="26"/>
    </row>
    <row r="14" spans="1:10" ht="16.5" customHeight="1" x14ac:dyDescent="0.25">
      <c r="A14" s="77" t="s">
        <v>13</v>
      </c>
      <c r="B14" s="78"/>
      <c r="C14" s="79"/>
      <c r="D14" s="15"/>
      <c r="E14" s="16"/>
      <c r="F14" s="33"/>
      <c r="G14" s="33"/>
      <c r="H14" s="31"/>
      <c r="I14" s="31"/>
      <c r="J14" s="26"/>
    </row>
    <row r="15" spans="1:10" ht="15.75" x14ac:dyDescent="0.25">
      <c r="A15" s="4" t="s">
        <v>14</v>
      </c>
      <c r="B15" s="63" t="s">
        <v>36</v>
      </c>
      <c r="C15" s="64"/>
      <c r="D15" s="2" t="s">
        <v>7</v>
      </c>
      <c r="E15" s="41">
        <v>10000</v>
      </c>
      <c r="F15" s="34">
        <v>2.48</v>
      </c>
      <c r="G15" s="35">
        <f>ROUND(SUM(F15*E15),2)</f>
        <v>24800</v>
      </c>
      <c r="H15" s="31"/>
      <c r="I15" s="31"/>
      <c r="J15" s="26"/>
    </row>
    <row r="16" spans="1:10" ht="15.75" x14ac:dyDescent="0.25">
      <c r="A16" s="4" t="s">
        <v>15</v>
      </c>
      <c r="B16" s="63" t="s">
        <v>37</v>
      </c>
      <c r="C16" s="64"/>
      <c r="D16" s="2" t="s">
        <v>2</v>
      </c>
      <c r="E16" s="41">
        <v>4100</v>
      </c>
      <c r="F16" s="34">
        <v>2.48</v>
      </c>
      <c r="G16" s="35">
        <f t="shared" ref="G16:G79" si="0">ROUND(SUM(F16*E16),2)</f>
        <v>10168</v>
      </c>
      <c r="H16" s="31"/>
      <c r="I16" s="31"/>
      <c r="J16" s="26"/>
    </row>
    <row r="17" spans="1:10" ht="15.75" x14ac:dyDescent="0.25">
      <c r="A17" s="4" t="s">
        <v>16</v>
      </c>
      <c r="B17" s="98" t="s">
        <v>38</v>
      </c>
      <c r="C17" s="99"/>
      <c r="D17" s="2" t="s">
        <v>2</v>
      </c>
      <c r="E17" s="41">
        <v>450</v>
      </c>
      <c r="F17" s="34">
        <v>5.5</v>
      </c>
      <c r="G17" s="35">
        <f t="shared" si="0"/>
        <v>2475</v>
      </c>
      <c r="H17" s="31"/>
      <c r="I17" s="31"/>
      <c r="J17" s="26"/>
    </row>
    <row r="18" spans="1:10" ht="15.75" x14ac:dyDescent="0.25">
      <c r="A18" s="4" t="s">
        <v>17</v>
      </c>
      <c r="B18" s="63" t="s">
        <v>39</v>
      </c>
      <c r="C18" s="64"/>
      <c r="D18" s="2" t="s">
        <v>7</v>
      </c>
      <c r="E18" s="41">
        <v>270</v>
      </c>
      <c r="F18" s="34">
        <v>2.48</v>
      </c>
      <c r="G18" s="35">
        <f t="shared" si="0"/>
        <v>669.6</v>
      </c>
      <c r="H18" s="31"/>
      <c r="I18" s="31"/>
      <c r="J18" s="26"/>
    </row>
    <row r="19" spans="1:10" ht="15.75" x14ac:dyDescent="0.25">
      <c r="A19" s="4" t="s">
        <v>18</v>
      </c>
      <c r="B19" s="63" t="s">
        <v>40</v>
      </c>
      <c r="C19" s="64"/>
      <c r="D19" s="2" t="s">
        <v>5</v>
      </c>
      <c r="E19" s="41">
        <v>90</v>
      </c>
      <c r="F19" s="34">
        <v>103</v>
      </c>
      <c r="G19" s="35">
        <f t="shared" si="0"/>
        <v>9270</v>
      </c>
      <c r="H19" s="31"/>
      <c r="I19" s="31"/>
      <c r="J19" s="26"/>
    </row>
    <row r="20" spans="1:10" ht="15.75" x14ac:dyDescent="0.25">
      <c r="A20" s="4" t="s">
        <v>20</v>
      </c>
      <c r="B20" s="63" t="s">
        <v>41</v>
      </c>
      <c r="C20" s="64"/>
      <c r="D20" s="2" t="s">
        <v>5</v>
      </c>
      <c r="E20" s="42">
        <v>45</v>
      </c>
      <c r="F20" s="34">
        <v>80.83</v>
      </c>
      <c r="G20" s="35">
        <f t="shared" si="0"/>
        <v>3637.35</v>
      </c>
      <c r="H20" s="31"/>
      <c r="I20" s="31"/>
      <c r="J20" s="26"/>
    </row>
    <row r="21" spans="1:10" ht="34.5" customHeight="1" x14ac:dyDescent="0.25">
      <c r="A21" s="4" t="s">
        <v>19</v>
      </c>
      <c r="B21" s="63" t="s">
        <v>42</v>
      </c>
      <c r="C21" s="64"/>
      <c r="D21" s="2" t="s">
        <v>5</v>
      </c>
      <c r="E21" s="42">
        <v>54</v>
      </c>
      <c r="F21" s="34">
        <v>80.83</v>
      </c>
      <c r="G21" s="35">
        <f t="shared" si="0"/>
        <v>4364.82</v>
      </c>
      <c r="H21" s="31"/>
      <c r="I21" s="31"/>
      <c r="J21" s="26"/>
    </row>
    <row r="22" spans="1:10" ht="15.75" x14ac:dyDescent="0.25">
      <c r="A22" s="4" t="s">
        <v>21</v>
      </c>
      <c r="B22" s="63" t="s">
        <v>43</v>
      </c>
      <c r="C22" s="64"/>
      <c r="D22" s="2" t="s">
        <v>6</v>
      </c>
      <c r="E22" s="42">
        <v>14</v>
      </c>
      <c r="F22" s="34">
        <v>244.88</v>
      </c>
      <c r="G22" s="35">
        <f t="shared" si="0"/>
        <v>3428.32</v>
      </c>
      <c r="H22" s="31"/>
      <c r="I22" s="31"/>
      <c r="J22" s="26"/>
    </row>
    <row r="23" spans="1:10" ht="15.75" x14ac:dyDescent="0.25">
      <c r="A23" s="4" t="s">
        <v>22</v>
      </c>
      <c r="B23" s="63" t="s">
        <v>44</v>
      </c>
      <c r="C23" s="64"/>
      <c r="D23" s="2" t="s">
        <v>5</v>
      </c>
      <c r="E23" s="42">
        <v>18</v>
      </c>
      <c r="F23" s="34">
        <v>103.5</v>
      </c>
      <c r="G23" s="35">
        <f t="shared" si="0"/>
        <v>1863</v>
      </c>
      <c r="H23" s="31"/>
      <c r="I23" s="31"/>
      <c r="J23" s="26"/>
    </row>
    <row r="24" spans="1:10" ht="15.75" x14ac:dyDescent="0.25">
      <c r="A24" s="4" t="s">
        <v>23</v>
      </c>
      <c r="B24" s="63" t="s">
        <v>45</v>
      </c>
      <c r="C24" s="64"/>
      <c r="D24" s="2" t="s">
        <v>3</v>
      </c>
      <c r="E24" s="42">
        <v>36</v>
      </c>
      <c r="F24" s="34">
        <v>150</v>
      </c>
      <c r="G24" s="35">
        <f t="shared" si="0"/>
        <v>5400</v>
      </c>
      <c r="H24" s="31"/>
      <c r="I24" s="31"/>
      <c r="J24" s="26"/>
    </row>
    <row r="25" spans="1:10" ht="15.75" x14ac:dyDescent="0.25">
      <c r="A25" s="4" t="s">
        <v>24</v>
      </c>
      <c r="B25" s="63" t="s">
        <v>46</v>
      </c>
      <c r="C25" s="64"/>
      <c r="D25" s="2" t="s">
        <v>2</v>
      </c>
      <c r="E25" s="42">
        <v>270</v>
      </c>
      <c r="F25" s="34">
        <v>3.4</v>
      </c>
      <c r="G25" s="35">
        <f t="shared" si="0"/>
        <v>918</v>
      </c>
      <c r="H25" s="31"/>
      <c r="I25" s="31"/>
      <c r="J25" s="26"/>
    </row>
    <row r="26" spans="1:10" ht="30" customHeight="1" x14ac:dyDescent="0.25">
      <c r="A26" s="4" t="s">
        <v>25</v>
      </c>
      <c r="B26" s="63" t="s">
        <v>47</v>
      </c>
      <c r="C26" s="64"/>
      <c r="D26" s="2" t="s">
        <v>5</v>
      </c>
      <c r="E26" s="41">
        <v>90</v>
      </c>
      <c r="F26" s="34">
        <v>42.8</v>
      </c>
      <c r="G26" s="35">
        <f t="shared" si="0"/>
        <v>3852</v>
      </c>
      <c r="H26" s="31"/>
      <c r="I26" s="31"/>
      <c r="J26" s="26"/>
    </row>
    <row r="27" spans="1:10" ht="15.75" x14ac:dyDescent="0.25">
      <c r="A27" s="4" t="s">
        <v>26</v>
      </c>
      <c r="B27" s="63" t="s">
        <v>48</v>
      </c>
      <c r="C27" s="64"/>
      <c r="D27" s="2" t="s">
        <v>6</v>
      </c>
      <c r="E27" s="41">
        <v>9</v>
      </c>
      <c r="F27" s="34">
        <v>50</v>
      </c>
      <c r="G27" s="35">
        <f t="shared" si="0"/>
        <v>450</v>
      </c>
      <c r="H27" s="31"/>
      <c r="I27" s="31"/>
      <c r="J27" s="26"/>
    </row>
    <row r="28" spans="1:10" ht="40.5" customHeight="1" x14ac:dyDescent="0.25">
      <c r="A28" s="4" t="s">
        <v>27</v>
      </c>
      <c r="B28" s="63" t="s">
        <v>49</v>
      </c>
      <c r="C28" s="64"/>
      <c r="D28" s="2" t="s">
        <v>8</v>
      </c>
      <c r="E28" s="41">
        <v>1350</v>
      </c>
      <c r="F28" s="34">
        <v>5.09</v>
      </c>
      <c r="G28" s="35">
        <f t="shared" si="0"/>
        <v>6871.5</v>
      </c>
      <c r="H28" s="31"/>
      <c r="I28" s="31"/>
      <c r="J28" s="26"/>
    </row>
    <row r="29" spans="1:10" ht="15.75" x14ac:dyDescent="0.25">
      <c r="A29" s="4" t="s">
        <v>28</v>
      </c>
      <c r="B29" s="63" t="s">
        <v>50</v>
      </c>
      <c r="C29" s="64"/>
      <c r="D29" s="2" t="s">
        <v>7</v>
      </c>
      <c r="E29" s="42">
        <v>225</v>
      </c>
      <c r="F29" s="34">
        <v>4.58</v>
      </c>
      <c r="G29" s="35">
        <f t="shared" si="0"/>
        <v>1030.5</v>
      </c>
      <c r="H29" s="31"/>
      <c r="I29" s="31"/>
      <c r="J29" s="26"/>
    </row>
    <row r="30" spans="1:10" ht="15.75" x14ac:dyDescent="0.25">
      <c r="A30" s="4" t="s">
        <v>29</v>
      </c>
      <c r="B30" s="63" t="s">
        <v>51</v>
      </c>
      <c r="C30" s="64"/>
      <c r="D30" s="2" t="s">
        <v>7</v>
      </c>
      <c r="E30" s="42">
        <v>225</v>
      </c>
      <c r="F30" s="34">
        <v>5.33</v>
      </c>
      <c r="G30" s="35">
        <f t="shared" si="0"/>
        <v>1199.25</v>
      </c>
      <c r="H30" s="31"/>
      <c r="I30" s="31"/>
      <c r="J30" s="26"/>
    </row>
    <row r="31" spans="1:10" ht="15.75" x14ac:dyDescent="0.25">
      <c r="A31" s="4" t="s">
        <v>30</v>
      </c>
      <c r="B31" s="63" t="s">
        <v>52</v>
      </c>
      <c r="C31" s="64"/>
      <c r="D31" s="17" t="s">
        <v>2</v>
      </c>
      <c r="E31" s="42">
        <v>220</v>
      </c>
      <c r="F31" s="34">
        <v>5.66</v>
      </c>
      <c r="G31" s="35">
        <f t="shared" si="0"/>
        <v>1245.2</v>
      </c>
      <c r="H31" s="31"/>
      <c r="I31" s="31"/>
      <c r="J31" s="26"/>
    </row>
    <row r="32" spans="1:10" ht="15.75" x14ac:dyDescent="0.25">
      <c r="A32" s="4" t="s">
        <v>31</v>
      </c>
      <c r="B32" s="63" t="s">
        <v>53</v>
      </c>
      <c r="C32" s="64"/>
      <c r="D32" s="2" t="s">
        <v>5</v>
      </c>
      <c r="E32" s="42">
        <v>9</v>
      </c>
      <c r="F32" s="34">
        <v>211.4</v>
      </c>
      <c r="G32" s="35">
        <f t="shared" si="0"/>
        <v>1902.6</v>
      </c>
      <c r="H32" s="31"/>
      <c r="I32" s="31"/>
      <c r="J32" s="26"/>
    </row>
    <row r="33" spans="1:10" ht="15.75" x14ac:dyDescent="0.25">
      <c r="A33" s="4" t="s">
        <v>32</v>
      </c>
      <c r="B33" s="61" t="s">
        <v>54</v>
      </c>
      <c r="C33" s="62"/>
      <c r="D33" s="3" t="s">
        <v>58</v>
      </c>
      <c r="E33" s="41">
        <v>18</v>
      </c>
      <c r="F33" s="34">
        <v>32.57</v>
      </c>
      <c r="G33" s="35">
        <f t="shared" si="0"/>
        <v>586.26</v>
      </c>
      <c r="H33" s="31"/>
      <c r="I33" s="31"/>
      <c r="J33" s="26"/>
    </row>
    <row r="34" spans="1:10" ht="15.75" x14ac:dyDescent="0.25">
      <c r="A34" s="4" t="s">
        <v>33</v>
      </c>
      <c r="B34" s="61" t="s">
        <v>55</v>
      </c>
      <c r="C34" s="62"/>
      <c r="D34" s="18" t="s">
        <v>3</v>
      </c>
      <c r="E34" s="42">
        <v>20</v>
      </c>
      <c r="F34" s="34">
        <v>16.305</v>
      </c>
      <c r="G34" s="35">
        <f t="shared" si="0"/>
        <v>326.10000000000002</v>
      </c>
      <c r="H34" s="31"/>
      <c r="I34" s="31"/>
      <c r="J34" s="26"/>
    </row>
    <row r="35" spans="1:10" ht="15.75" x14ac:dyDescent="0.25">
      <c r="A35" s="4" t="s">
        <v>34</v>
      </c>
      <c r="B35" s="61" t="s">
        <v>56</v>
      </c>
      <c r="C35" s="62"/>
      <c r="D35" s="18" t="s">
        <v>5</v>
      </c>
      <c r="E35" s="41">
        <v>72</v>
      </c>
      <c r="F35" s="34">
        <v>23.305</v>
      </c>
      <c r="G35" s="35">
        <f t="shared" si="0"/>
        <v>1677.96</v>
      </c>
      <c r="H35" s="31"/>
      <c r="I35" s="31"/>
      <c r="J35" s="26"/>
    </row>
    <row r="36" spans="1:10" ht="15.75" x14ac:dyDescent="0.25">
      <c r="A36" s="4" t="s">
        <v>35</v>
      </c>
      <c r="B36" s="63" t="s">
        <v>57</v>
      </c>
      <c r="C36" s="64"/>
      <c r="D36" s="2" t="s">
        <v>4</v>
      </c>
      <c r="E36" s="41">
        <v>3880</v>
      </c>
      <c r="F36" s="34">
        <v>40.5</v>
      </c>
      <c r="G36" s="35">
        <f t="shared" si="0"/>
        <v>157140</v>
      </c>
      <c r="H36" s="31"/>
      <c r="I36" s="31"/>
      <c r="J36" s="26"/>
    </row>
    <row r="37" spans="1:10" ht="15" customHeight="1" x14ac:dyDescent="0.25">
      <c r="A37" s="69" t="s">
        <v>59</v>
      </c>
      <c r="B37" s="70"/>
      <c r="C37" s="71"/>
      <c r="D37" s="11"/>
      <c r="E37" s="11"/>
      <c r="F37" s="11"/>
      <c r="G37" s="11"/>
      <c r="H37" s="31"/>
      <c r="I37" s="31"/>
      <c r="J37" s="26"/>
    </row>
    <row r="38" spans="1:10" ht="15.75" x14ac:dyDescent="0.25">
      <c r="A38" s="4" t="s">
        <v>61</v>
      </c>
      <c r="B38" s="63" t="s">
        <v>76</v>
      </c>
      <c r="C38" s="64"/>
      <c r="D38" s="18" t="s">
        <v>5</v>
      </c>
      <c r="E38" s="43">
        <v>54</v>
      </c>
      <c r="F38" s="34">
        <v>55.9</v>
      </c>
      <c r="G38" s="35">
        <f t="shared" si="0"/>
        <v>3018.6</v>
      </c>
      <c r="H38" s="31"/>
      <c r="I38" s="31"/>
      <c r="J38" s="26"/>
    </row>
    <row r="39" spans="1:10" ht="15.75" x14ac:dyDescent="0.25">
      <c r="A39" s="4" t="s">
        <v>62</v>
      </c>
      <c r="B39" s="63" t="s">
        <v>77</v>
      </c>
      <c r="C39" s="64"/>
      <c r="D39" s="2" t="s">
        <v>5</v>
      </c>
      <c r="E39" s="41">
        <v>4000</v>
      </c>
      <c r="F39" s="34">
        <v>3.9</v>
      </c>
      <c r="G39" s="35">
        <f t="shared" si="0"/>
        <v>15600</v>
      </c>
      <c r="H39" s="31"/>
      <c r="I39" s="31"/>
      <c r="J39" s="26"/>
    </row>
    <row r="40" spans="1:10" ht="30" customHeight="1" x14ac:dyDescent="0.25">
      <c r="A40" s="4" t="s">
        <v>63</v>
      </c>
      <c r="B40" s="63" t="s">
        <v>78</v>
      </c>
      <c r="C40" s="64"/>
      <c r="D40" s="2" t="s">
        <v>5</v>
      </c>
      <c r="E40" s="42">
        <v>3200</v>
      </c>
      <c r="F40" s="34">
        <v>13.6</v>
      </c>
      <c r="G40" s="35">
        <f t="shared" si="0"/>
        <v>43520</v>
      </c>
      <c r="H40" s="31"/>
      <c r="I40" s="31"/>
      <c r="J40" s="26"/>
    </row>
    <row r="41" spans="1:10" ht="33" customHeight="1" x14ac:dyDescent="0.25">
      <c r="A41" s="4" t="s">
        <v>64</v>
      </c>
      <c r="B41" s="61" t="s">
        <v>79</v>
      </c>
      <c r="C41" s="62"/>
      <c r="D41" s="2" t="s">
        <v>5</v>
      </c>
      <c r="E41" s="42">
        <v>4000</v>
      </c>
      <c r="F41" s="34">
        <v>5.95</v>
      </c>
      <c r="G41" s="35">
        <f t="shared" si="0"/>
        <v>23800</v>
      </c>
      <c r="H41" s="31"/>
      <c r="I41" s="31"/>
      <c r="J41" s="26"/>
    </row>
    <row r="42" spans="1:10" ht="15.75" x14ac:dyDescent="0.25">
      <c r="A42" s="4" t="s">
        <v>65</v>
      </c>
      <c r="B42" s="63" t="s">
        <v>335</v>
      </c>
      <c r="C42" s="64"/>
      <c r="D42" s="2" t="s">
        <v>4</v>
      </c>
      <c r="E42" s="41">
        <v>100</v>
      </c>
      <c r="F42" s="34">
        <v>14.290000000000001</v>
      </c>
      <c r="G42" s="54">
        <f t="shared" si="0"/>
        <v>1429</v>
      </c>
      <c r="H42" s="31"/>
      <c r="I42" s="31"/>
      <c r="J42" s="26"/>
    </row>
    <row r="43" spans="1:10" ht="15.75" x14ac:dyDescent="0.25">
      <c r="A43" s="4" t="s">
        <v>66</v>
      </c>
      <c r="B43" s="63" t="s">
        <v>80</v>
      </c>
      <c r="C43" s="64"/>
      <c r="D43" s="2" t="s">
        <v>5</v>
      </c>
      <c r="E43" s="41">
        <v>200</v>
      </c>
      <c r="F43" s="34">
        <v>8.7750000000000004</v>
      </c>
      <c r="G43" s="54">
        <f t="shared" si="0"/>
        <v>1755</v>
      </c>
      <c r="H43" s="31"/>
      <c r="I43" s="31"/>
      <c r="J43" s="26"/>
    </row>
    <row r="44" spans="1:10" ht="23.25" customHeight="1" x14ac:dyDescent="0.25">
      <c r="A44" s="4" t="s">
        <v>67</v>
      </c>
      <c r="B44" s="63" t="s">
        <v>81</v>
      </c>
      <c r="C44" s="64"/>
      <c r="D44" s="2" t="s">
        <v>5</v>
      </c>
      <c r="E44" s="41">
        <v>3210</v>
      </c>
      <c r="F44" s="34">
        <v>31</v>
      </c>
      <c r="G44" s="54">
        <f t="shared" si="0"/>
        <v>99510</v>
      </c>
      <c r="H44" s="31"/>
      <c r="I44" s="31"/>
      <c r="J44" s="26"/>
    </row>
    <row r="45" spans="1:10" ht="15.75" x14ac:dyDescent="0.25">
      <c r="A45" s="4" t="s">
        <v>68</v>
      </c>
      <c r="B45" s="63" t="s">
        <v>82</v>
      </c>
      <c r="C45" s="64"/>
      <c r="D45" s="2" t="s">
        <v>2</v>
      </c>
      <c r="E45" s="41">
        <v>300</v>
      </c>
      <c r="F45" s="34">
        <v>21.2</v>
      </c>
      <c r="G45" s="54">
        <f t="shared" si="0"/>
        <v>6360</v>
      </c>
      <c r="H45" s="31"/>
      <c r="I45" s="31"/>
      <c r="J45" s="26"/>
    </row>
    <row r="46" spans="1:10" ht="15.75" x14ac:dyDescent="0.25">
      <c r="A46" s="4" t="s">
        <v>69</v>
      </c>
      <c r="B46" s="63" t="s">
        <v>83</v>
      </c>
      <c r="C46" s="64"/>
      <c r="D46" s="2" t="s">
        <v>2</v>
      </c>
      <c r="E46" s="41">
        <v>3600</v>
      </c>
      <c r="F46" s="34">
        <v>25.5</v>
      </c>
      <c r="G46" s="54">
        <f t="shared" si="0"/>
        <v>91800</v>
      </c>
      <c r="H46" s="31"/>
      <c r="I46" s="31"/>
      <c r="J46" s="26"/>
    </row>
    <row r="47" spans="1:10" ht="15.75" x14ac:dyDescent="0.25">
      <c r="A47" s="4">
        <v>32</v>
      </c>
      <c r="B47" s="63" t="s">
        <v>84</v>
      </c>
      <c r="C47" s="64"/>
      <c r="D47" s="2" t="s">
        <v>2</v>
      </c>
      <c r="E47" s="41">
        <v>200</v>
      </c>
      <c r="F47" s="34">
        <v>42.95</v>
      </c>
      <c r="G47" s="54">
        <f t="shared" si="0"/>
        <v>8590</v>
      </c>
      <c r="H47" s="31"/>
      <c r="I47" s="31"/>
      <c r="J47" s="26"/>
    </row>
    <row r="48" spans="1:10" ht="15.75" x14ac:dyDescent="0.25">
      <c r="A48" s="4" t="s">
        <v>70</v>
      </c>
      <c r="B48" s="63" t="s">
        <v>85</v>
      </c>
      <c r="C48" s="64"/>
      <c r="D48" s="2" t="s">
        <v>5</v>
      </c>
      <c r="E48" s="41">
        <v>1550</v>
      </c>
      <c r="F48" s="34">
        <v>68</v>
      </c>
      <c r="G48" s="54">
        <f t="shared" si="0"/>
        <v>105400</v>
      </c>
      <c r="H48" s="31"/>
      <c r="I48" s="31"/>
      <c r="J48" s="26"/>
    </row>
    <row r="49" spans="1:10" ht="15.75" x14ac:dyDescent="0.25">
      <c r="A49" s="4" t="s">
        <v>71</v>
      </c>
      <c r="B49" s="63" t="s">
        <v>86</v>
      </c>
      <c r="C49" s="64"/>
      <c r="D49" s="2" t="s">
        <v>58</v>
      </c>
      <c r="E49" s="41">
        <v>7200</v>
      </c>
      <c r="F49" s="34">
        <v>0.77</v>
      </c>
      <c r="G49" s="54">
        <f t="shared" si="0"/>
        <v>5544</v>
      </c>
      <c r="H49" s="31"/>
      <c r="I49" s="31"/>
      <c r="J49" s="26"/>
    </row>
    <row r="50" spans="1:10" ht="15.75" x14ac:dyDescent="0.25">
      <c r="A50" s="4" t="s">
        <v>72</v>
      </c>
      <c r="B50" s="63" t="s">
        <v>87</v>
      </c>
      <c r="C50" s="64"/>
      <c r="D50" s="2" t="s">
        <v>58</v>
      </c>
      <c r="E50" s="41">
        <v>900</v>
      </c>
      <c r="F50" s="34">
        <v>0.53500000000000003</v>
      </c>
      <c r="G50" s="54">
        <f t="shared" si="0"/>
        <v>481.5</v>
      </c>
      <c r="H50" s="31"/>
      <c r="I50" s="31"/>
      <c r="J50" s="26"/>
    </row>
    <row r="51" spans="1:10" ht="33" customHeight="1" x14ac:dyDescent="0.25">
      <c r="A51" s="4" t="s">
        <v>73</v>
      </c>
      <c r="B51" s="63" t="s">
        <v>88</v>
      </c>
      <c r="C51" s="64"/>
      <c r="D51" s="2" t="s">
        <v>58</v>
      </c>
      <c r="E51" s="41">
        <v>500</v>
      </c>
      <c r="F51" s="34">
        <v>0.92999999999999994</v>
      </c>
      <c r="G51" s="54">
        <f t="shared" si="0"/>
        <v>465</v>
      </c>
      <c r="H51" s="31"/>
      <c r="I51" s="31"/>
      <c r="J51" s="26"/>
    </row>
    <row r="52" spans="1:10" ht="15.75" x14ac:dyDescent="0.25">
      <c r="A52" s="4" t="s">
        <v>74</v>
      </c>
      <c r="B52" s="63" t="s">
        <v>89</v>
      </c>
      <c r="C52" s="64"/>
      <c r="D52" s="2" t="s">
        <v>58</v>
      </c>
      <c r="E52" s="42">
        <v>2700</v>
      </c>
      <c r="F52" s="34">
        <v>9.52</v>
      </c>
      <c r="G52" s="35">
        <f t="shared" si="0"/>
        <v>25704</v>
      </c>
      <c r="H52" s="31"/>
      <c r="I52" s="31"/>
      <c r="J52" s="26"/>
    </row>
    <row r="53" spans="1:10" ht="32.25" customHeight="1" x14ac:dyDescent="0.25">
      <c r="A53" s="4" t="s">
        <v>75</v>
      </c>
      <c r="B53" s="63" t="s">
        <v>90</v>
      </c>
      <c r="C53" s="64"/>
      <c r="D53" s="2" t="s">
        <v>58</v>
      </c>
      <c r="E53" s="42">
        <v>2700</v>
      </c>
      <c r="F53" s="34">
        <v>2.1</v>
      </c>
      <c r="G53" s="35">
        <f t="shared" si="0"/>
        <v>5670</v>
      </c>
      <c r="H53" s="31"/>
      <c r="I53" s="31"/>
      <c r="J53" s="26"/>
    </row>
    <row r="54" spans="1:10" ht="16.5" customHeight="1" x14ac:dyDescent="0.25">
      <c r="A54" s="69" t="s">
        <v>91</v>
      </c>
      <c r="B54" s="70"/>
      <c r="C54" s="71"/>
      <c r="D54" s="12"/>
      <c r="E54" s="12"/>
      <c r="F54" s="12"/>
      <c r="G54" s="12"/>
      <c r="H54" s="31"/>
      <c r="I54" s="31"/>
      <c r="J54" s="26"/>
    </row>
    <row r="55" spans="1:10" ht="30" customHeight="1" x14ac:dyDescent="0.25">
      <c r="A55" s="4" t="s">
        <v>92</v>
      </c>
      <c r="B55" s="63" t="s">
        <v>124</v>
      </c>
      <c r="C55" s="64"/>
      <c r="D55" s="4" t="s">
        <v>2</v>
      </c>
      <c r="E55" s="41">
        <v>720</v>
      </c>
      <c r="F55" s="34">
        <v>12.8</v>
      </c>
      <c r="G55" s="35">
        <f t="shared" si="0"/>
        <v>9216</v>
      </c>
      <c r="H55" s="31"/>
      <c r="I55" s="31"/>
      <c r="J55" s="26"/>
    </row>
    <row r="56" spans="1:10" ht="33" customHeight="1" x14ac:dyDescent="0.25">
      <c r="A56" s="4" t="s">
        <v>93</v>
      </c>
      <c r="B56" s="63" t="s">
        <v>125</v>
      </c>
      <c r="C56" s="64"/>
      <c r="D56" s="4" t="s">
        <v>2</v>
      </c>
      <c r="E56" s="41">
        <v>900</v>
      </c>
      <c r="F56" s="34">
        <v>21</v>
      </c>
      <c r="G56" s="35">
        <f t="shared" si="0"/>
        <v>18900</v>
      </c>
      <c r="H56" s="31"/>
      <c r="I56" s="31"/>
      <c r="J56" s="26"/>
    </row>
    <row r="57" spans="1:10" ht="29.25" customHeight="1" x14ac:dyDescent="0.25">
      <c r="A57" s="4" t="s">
        <v>94</v>
      </c>
      <c r="B57" s="63" t="s">
        <v>126</v>
      </c>
      <c r="C57" s="64"/>
      <c r="D57" s="4" t="s">
        <v>2</v>
      </c>
      <c r="E57" s="41">
        <v>600</v>
      </c>
      <c r="F57" s="34">
        <v>24.5</v>
      </c>
      <c r="G57" s="35">
        <f t="shared" si="0"/>
        <v>14700</v>
      </c>
      <c r="H57" s="31"/>
      <c r="I57" s="31"/>
      <c r="J57" s="26"/>
    </row>
    <row r="58" spans="1:10" ht="30" customHeight="1" x14ac:dyDescent="0.25">
      <c r="A58" s="4" t="s">
        <v>95</v>
      </c>
      <c r="B58" s="63" t="s">
        <v>127</v>
      </c>
      <c r="C58" s="64"/>
      <c r="D58" s="4" t="s">
        <v>5</v>
      </c>
      <c r="E58" s="41">
        <v>200</v>
      </c>
      <c r="F58" s="34">
        <v>74.099999999999994</v>
      </c>
      <c r="G58" s="35">
        <f t="shared" si="0"/>
        <v>14820</v>
      </c>
      <c r="H58" s="31"/>
      <c r="I58" s="31"/>
      <c r="J58" s="26"/>
    </row>
    <row r="59" spans="1:10" ht="15.75" x14ac:dyDescent="0.25">
      <c r="A59" s="4" t="s">
        <v>96</v>
      </c>
      <c r="B59" s="63" t="s">
        <v>128</v>
      </c>
      <c r="C59" s="64"/>
      <c r="D59" s="4" t="s">
        <v>2</v>
      </c>
      <c r="E59" s="41">
        <v>680</v>
      </c>
      <c r="F59" s="34">
        <v>15.9</v>
      </c>
      <c r="G59" s="35">
        <f t="shared" si="0"/>
        <v>10812</v>
      </c>
      <c r="H59" s="31"/>
      <c r="I59" s="31"/>
      <c r="J59" s="26"/>
    </row>
    <row r="60" spans="1:10" ht="15.75" x14ac:dyDescent="0.25">
      <c r="A60" s="4" t="s">
        <v>97</v>
      </c>
      <c r="B60" s="63" t="s">
        <v>129</v>
      </c>
      <c r="C60" s="64"/>
      <c r="D60" s="4" t="s">
        <v>3</v>
      </c>
      <c r="E60" s="41">
        <v>135</v>
      </c>
      <c r="F60" s="34">
        <v>17.8</v>
      </c>
      <c r="G60" s="35">
        <f t="shared" si="0"/>
        <v>2403</v>
      </c>
      <c r="H60" s="31"/>
      <c r="I60" s="31"/>
      <c r="J60" s="26"/>
    </row>
    <row r="61" spans="1:10" ht="15.75" x14ac:dyDescent="0.25">
      <c r="A61" s="4" t="s">
        <v>98</v>
      </c>
      <c r="B61" s="63" t="s">
        <v>130</v>
      </c>
      <c r="C61" s="64"/>
      <c r="D61" s="4" t="s">
        <v>2</v>
      </c>
      <c r="E61" s="41">
        <v>720</v>
      </c>
      <c r="F61" s="34">
        <v>22.6</v>
      </c>
      <c r="G61" s="35">
        <f t="shared" si="0"/>
        <v>16272</v>
      </c>
      <c r="H61" s="31"/>
      <c r="I61" s="31"/>
      <c r="J61" s="26"/>
    </row>
    <row r="62" spans="1:10" ht="15.75" x14ac:dyDescent="0.25">
      <c r="A62" s="4" t="s">
        <v>99</v>
      </c>
      <c r="B62" s="63" t="s">
        <v>131</v>
      </c>
      <c r="C62" s="64"/>
      <c r="D62" s="4" t="s">
        <v>3</v>
      </c>
      <c r="E62" s="41">
        <v>270</v>
      </c>
      <c r="F62" s="34">
        <v>15.9</v>
      </c>
      <c r="G62" s="35">
        <f t="shared" si="0"/>
        <v>4293</v>
      </c>
      <c r="H62" s="31"/>
      <c r="I62" s="31"/>
      <c r="J62" s="26"/>
    </row>
    <row r="63" spans="1:10" ht="15.75" x14ac:dyDescent="0.25">
      <c r="A63" s="4" t="s">
        <v>100</v>
      </c>
      <c r="B63" s="63" t="s">
        <v>132</v>
      </c>
      <c r="C63" s="64"/>
      <c r="D63" s="4" t="s">
        <v>2</v>
      </c>
      <c r="E63" s="41">
        <v>180</v>
      </c>
      <c r="F63" s="34">
        <v>23.6</v>
      </c>
      <c r="G63" s="35">
        <f t="shared" si="0"/>
        <v>4248</v>
      </c>
      <c r="H63" s="31"/>
      <c r="I63" s="31"/>
      <c r="J63" s="26"/>
    </row>
    <row r="64" spans="1:10" ht="15.75" x14ac:dyDescent="0.25">
      <c r="A64" s="4" t="s">
        <v>101</v>
      </c>
      <c r="B64" s="63" t="s">
        <v>133</v>
      </c>
      <c r="C64" s="64"/>
      <c r="D64" s="4" t="s">
        <v>3</v>
      </c>
      <c r="E64" s="42">
        <v>90</v>
      </c>
      <c r="F64" s="34">
        <v>22.2</v>
      </c>
      <c r="G64" s="35">
        <f t="shared" si="0"/>
        <v>1998</v>
      </c>
      <c r="H64" s="31"/>
      <c r="I64" s="31"/>
      <c r="J64" s="26"/>
    </row>
    <row r="65" spans="1:10" ht="34.5" customHeight="1" x14ac:dyDescent="0.25">
      <c r="A65" s="4" t="s">
        <v>102</v>
      </c>
      <c r="B65" s="63" t="s">
        <v>134</v>
      </c>
      <c r="C65" s="64"/>
      <c r="D65" s="4" t="s">
        <v>3</v>
      </c>
      <c r="E65" s="42">
        <v>90</v>
      </c>
      <c r="F65" s="34">
        <v>280.10000000000002</v>
      </c>
      <c r="G65" s="35">
        <f t="shared" si="0"/>
        <v>25209</v>
      </c>
      <c r="H65" s="31"/>
      <c r="I65" s="31"/>
      <c r="J65" s="26"/>
    </row>
    <row r="66" spans="1:10" ht="33" customHeight="1" x14ac:dyDescent="0.25">
      <c r="A66" s="4" t="s">
        <v>103</v>
      </c>
      <c r="B66" s="63" t="s">
        <v>135</v>
      </c>
      <c r="C66" s="64"/>
      <c r="D66" s="4" t="s">
        <v>3</v>
      </c>
      <c r="E66" s="42">
        <v>90</v>
      </c>
      <c r="F66" s="34">
        <v>320.2</v>
      </c>
      <c r="G66" s="35">
        <f t="shared" si="0"/>
        <v>28818</v>
      </c>
      <c r="H66" s="31"/>
      <c r="I66" s="31"/>
      <c r="J66" s="26"/>
    </row>
    <row r="67" spans="1:10" ht="15.75" x14ac:dyDescent="0.25">
      <c r="A67" s="4" t="s">
        <v>104</v>
      </c>
      <c r="B67" s="63" t="s">
        <v>136</v>
      </c>
      <c r="C67" s="64"/>
      <c r="D67" s="4" t="s">
        <v>3</v>
      </c>
      <c r="E67" s="42">
        <v>5</v>
      </c>
      <c r="F67" s="34">
        <v>49.2</v>
      </c>
      <c r="G67" s="35">
        <f t="shared" si="0"/>
        <v>246</v>
      </c>
      <c r="H67" s="31"/>
      <c r="I67" s="31"/>
      <c r="J67" s="26"/>
    </row>
    <row r="68" spans="1:10" ht="15.75" x14ac:dyDescent="0.25">
      <c r="A68" s="4" t="s">
        <v>105</v>
      </c>
      <c r="B68" s="63" t="s">
        <v>137</v>
      </c>
      <c r="C68" s="64"/>
      <c r="D68" s="4" t="s">
        <v>3</v>
      </c>
      <c r="E68" s="42">
        <v>11</v>
      </c>
      <c r="F68" s="34">
        <v>78.430000000000007</v>
      </c>
      <c r="G68" s="35">
        <f t="shared" si="0"/>
        <v>862.73</v>
      </c>
      <c r="H68" s="31"/>
      <c r="I68" s="31"/>
      <c r="J68" s="26"/>
    </row>
    <row r="69" spans="1:10" ht="15.75" x14ac:dyDescent="0.25">
      <c r="A69" s="4" t="s">
        <v>106</v>
      </c>
      <c r="B69" s="63" t="s">
        <v>138</v>
      </c>
      <c r="C69" s="64"/>
      <c r="D69" s="4" t="s">
        <v>3</v>
      </c>
      <c r="E69" s="42">
        <v>16</v>
      </c>
      <c r="F69" s="34">
        <v>44.03</v>
      </c>
      <c r="G69" s="35">
        <f t="shared" si="0"/>
        <v>704.48</v>
      </c>
      <c r="H69" s="31"/>
      <c r="I69" s="31"/>
      <c r="J69" s="26"/>
    </row>
    <row r="70" spans="1:10" ht="15.75" x14ac:dyDescent="0.25">
      <c r="A70" s="4" t="s">
        <v>107</v>
      </c>
      <c r="B70" s="63" t="s">
        <v>139</v>
      </c>
      <c r="C70" s="64"/>
      <c r="D70" s="4" t="s">
        <v>3</v>
      </c>
      <c r="E70" s="42">
        <v>5</v>
      </c>
      <c r="F70" s="34">
        <v>73.42</v>
      </c>
      <c r="G70" s="35">
        <f t="shared" si="0"/>
        <v>367.1</v>
      </c>
      <c r="H70" s="31"/>
      <c r="I70" s="31"/>
      <c r="J70" s="26"/>
    </row>
    <row r="71" spans="1:10" ht="35.25" customHeight="1" x14ac:dyDescent="0.25">
      <c r="A71" s="4" t="s">
        <v>108</v>
      </c>
      <c r="B71" s="63" t="s">
        <v>140</v>
      </c>
      <c r="C71" s="64"/>
      <c r="D71" s="4" t="s">
        <v>3</v>
      </c>
      <c r="E71" s="42">
        <v>10</v>
      </c>
      <c r="F71" s="34">
        <v>81.37</v>
      </c>
      <c r="G71" s="35">
        <f t="shared" si="0"/>
        <v>813.7</v>
      </c>
      <c r="H71" s="31"/>
      <c r="I71" s="31"/>
      <c r="J71" s="26"/>
    </row>
    <row r="72" spans="1:10" ht="15.75" x14ac:dyDescent="0.25">
      <c r="A72" s="4" t="s">
        <v>109</v>
      </c>
      <c r="B72" s="63" t="s">
        <v>141</v>
      </c>
      <c r="C72" s="64"/>
      <c r="D72" s="4" t="s">
        <v>3</v>
      </c>
      <c r="E72" s="42">
        <v>16</v>
      </c>
      <c r="F72" s="34">
        <v>20.68</v>
      </c>
      <c r="G72" s="35">
        <f t="shared" si="0"/>
        <v>330.88</v>
      </c>
      <c r="H72" s="31"/>
      <c r="I72" s="31"/>
      <c r="J72" s="26"/>
    </row>
    <row r="73" spans="1:10" ht="33.75" customHeight="1" x14ac:dyDescent="0.25">
      <c r="A73" s="4" t="s">
        <v>110</v>
      </c>
      <c r="B73" s="63" t="s">
        <v>142</v>
      </c>
      <c r="C73" s="64"/>
      <c r="D73" s="4" t="s">
        <v>3</v>
      </c>
      <c r="E73" s="42">
        <v>2</v>
      </c>
      <c r="F73" s="34">
        <v>60.6</v>
      </c>
      <c r="G73" s="35">
        <f t="shared" si="0"/>
        <v>121.2</v>
      </c>
      <c r="H73" s="31"/>
      <c r="I73" s="31"/>
      <c r="J73" s="26"/>
    </row>
    <row r="74" spans="1:10" ht="33.75" customHeight="1" x14ac:dyDescent="0.25">
      <c r="A74" s="4" t="s">
        <v>111</v>
      </c>
      <c r="B74" s="63" t="s">
        <v>143</v>
      </c>
      <c r="C74" s="64"/>
      <c r="D74" s="2" t="s">
        <v>3</v>
      </c>
      <c r="E74" s="44">
        <v>200</v>
      </c>
      <c r="F74" s="34">
        <v>19.14</v>
      </c>
      <c r="G74" s="35">
        <f t="shared" si="0"/>
        <v>3828</v>
      </c>
      <c r="H74" s="31"/>
      <c r="I74" s="31"/>
      <c r="J74" s="26"/>
    </row>
    <row r="75" spans="1:10" ht="32.25" customHeight="1" x14ac:dyDescent="0.25">
      <c r="A75" s="4" t="s">
        <v>112</v>
      </c>
      <c r="B75" s="63" t="s">
        <v>144</v>
      </c>
      <c r="C75" s="64"/>
      <c r="D75" s="2" t="s">
        <v>3</v>
      </c>
      <c r="E75" s="44">
        <v>5</v>
      </c>
      <c r="F75" s="34">
        <v>51.23</v>
      </c>
      <c r="G75" s="35">
        <f t="shared" si="0"/>
        <v>256.14999999999998</v>
      </c>
      <c r="H75" s="31"/>
      <c r="I75" s="31"/>
      <c r="J75" s="26"/>
    </row>
    <row r="76" spans="1:10" ht="15.75" x14ac:dyDescent="0.25">
      <c r="A76" s="4" t="s">
        <v>113</v>
      </c>
      <c r="B76" s="63" t="s">
        <v>145</v>
      </c>
      <c r="C76" s="64"/>
      <c r="D76" s="2" t="s">
        <v>3</v>
      </c>
      <c r="E76" s="42">
        <v>10</v>
      </c>
      <c r="F76" s="34">
        <v>220</v>
      </c>
      <c r="G76" s="35">
        <f t="shared" si="0"/>
        <v>2200</v>
      </c>
      <c r="H76" s="31"/>
      <c r="I76" s="31"/>
      <c r="J76" s="26"/>
    </row>
    <row r="77" spans="1:10" ht="79.5" customHeight="1" x14ac:dyDescent="0.25">
      <c r="A77" s="4" t="s">
        <v>114</v>
      </c>
      <c r="B77" s="61" t="s">
        <v>146</v>
      </c>
      <c r="C77" s="62"/>
      <c r="D77" s="20" t="s">
        <v>6</v>
      </c>
      <c r="E77" s="45">
        <v>2</v>
      </c>
      <c r="F77" s="34">
        <v>4050</v>
      </c>
      <c r="G77" s="35">
        <f t="shared" si="0"/>
        <v>8100</v>
      </c>
      <c r="H77" s="31"/>
      <c r="I77" s="31"/>
      <c r="J77" s="26"/>
    </row>
    <row r="78" spans="1:10" ht="38.25" customHeight="1" x14ac:dyDescent="0.25">
      <c r="A78" s="4" t="s">
        <v>115</v>
      </c>
      <c r="B78" s="63" t="s">
        <v>147</v>
      </c>
      <c r="C78" s="64"/>
      <c r="D78" s="2" t="s">
        <v>6</v>
      </c>
      <c r="E78" s="44">
        <v>2</v>
      </c>
      <c r="F78" s="34">
        <v>1420</v>
      </c>
      <c r="G78" s="35">
        <f t="shared" si="0"/>
        <v>2840</v>
      </c>
      <c r="H78" s="31"/>
      <c r="I78" s="31"/>
      <c r="J78" s="26"/>
    </row>
    <row r="79" spans="1:10" ht="93" customHeight="1" x14ac:dyDescent="0.25">
      <c r="A79" s="4" t="s">
        <v>116</v>
      </c>
      <c r="B79" s="61" t="s">
        <v>148</v>
      </c>
      <c r="C79" s="62"/>
      <c r="D79" s="2" t="s">
        <v>6</v>
      </c>
      <c r="E79" s="44">
        <v>2</v>
      </c>
      <c r="F79" s="34">
        <v>3150</v>
      </c>
      <c r="G79" s="35">
        <f t="shared" si="0"/>
        <v>6300</v>
      </c>
      <c r="H79" s="31"/>
      <c r="I79" s="31"/>
      <c r="J79" s="26"/>
    </row>
    <row r="80" spans="1:10" ht="30.75" customHeight="1" x14ac:dyDescent="0.25">
      <c r="A80" s="4" t="s">
        <v>117</v>
      </c>
      <c r="B80" s="61" t="s">
        <v>149</v>
      </c>
      <c r="C80" s="62"/>
      <c r="D80" s="2" t="s">
        <v>6</v>
      </c>
      <c r="E80" s="44">
        <v>2</v>
      </c>
      <c r="F80" s="34">
        <v>200</v>
      </c>
      <c r="G80" s="35">
        <f t="shared" ref="G80:G143" si="1">ROUND(SUM(F80*E80),2)</f>
        <v>400</v>
      </c>
      <c r="H80" s="31"/>
      <c r="I80" s="31"/>
      <c r="J80" s="26"/>
    </row>
    <row r="81" spans="1:10" ht="15.75" x14ac:dyDescent="0.25">
      <c r="A81" s="4" t="s">
        <v>118</v>
      </c>
      <c r="B81" s="61" t="s">
        <v>150</v>
      </c>
      <c r="C81" s="62"/>
      <c r="D81" s="18" t="s">
        <v>2</v>
      </c>
      <c r="E81" s="46">
        <v>100</v>
      </c>
      <c r="F81" s="34">
        <v>17.600000000000001</v>
      </c>
      <c r="G81" s="35">
        <f t="shared" si="1"/>
        <v>1760</v>
      </c>
      <c r="H81" s="31"/>
      <c r="I81" s="31"/>
      <c r="J81" s="26"/>
    </row>
    <row r="82" spans="1:10" ht="33" customHeight="1" x14ac:dyDescent="0.25">
      <c r="A82" s="4" t="s">
        <v>119</v>
      </c>
      <c r="B82" s="63" t="s">
        <v>151</v>
      </c>
      <c r="C82" s="64"/>
      <c r="D82" s="18" t="s">
        <v>3</v>
      </c>
      <c r="E82" s="43">
        <v>22</v>
      </c>
      <c r="F82" s="34">
        <v>52</v>
      </c>
      <c r="G82" s="35">
        <f t="shared" si="1"/>
        <v>1144</v>
      </c>
      <c r="H82" s="31"/>
      <c r="I82" s="31"/>
      <c r="J82" s="26"/>
    </row>
    <row r="83" spans="1:10" ht="36" customHeight="1" x14ac:dyDescent="0.25">
      <c r="A83" s="4" t="s">
        <v>120</v>
      </c>
      <c r="B83" s="61" t="s">
        <v>152</v>
      </c>
      <c r="C83" s="62"/>
      <c r="D83" s="18" t="s">
        <v>2</v>
      </c>
      <c r="E83" s="43">
        <v>45</v>
      </c>
      <c r="F83" s="34">
        <v>95.5</v>
      </c>
      <c r="G83" s="35">
        <f t="shared" si="1"/>
        <v>4297.5</v>
      </c>
      <c r="H83" s="31"/>
      <c r="I83" s="31"/>
      <c r="J83" s="26"/>
    </row>
    <row r="84" spans="1:10" ht="34.5" customHeight="1" x14ac:dyDescent="0.25">
      <c r="A84" s="4" t="s">
        <v>121</v>
      </c>
      <c r="B84" s="61" t="s">
        <v>153</v>
      </c>
      <c r="C84" s="62"/>
      <c r="D84" s="18" t="s">
        <v>2</v>
      </c>
      <c r="E84" s="43">
        <v>80</v>
      </c>
      <c r="F84" s="34">
        <v>26</v>
      </c>
      <c r="G84" s="35">
        <f t="shared" si="1"/>
        <v>2080</v>
      </c>
      <c r="H84" s="31"/>
      <c r="I84" s="31"/>
      <c r="J84" s="26"/>
    </row>
    <row r="85" spans="1:10" ht="15.75" x14ac:dyDescent="0.25">
      <c r="A85" s="4" t="s">
        <v>122</v>
      </c>
      <c r="B85" s="65" t="s">
        <v>154</v>
      </c>
      <c r="C85" s="66"/>
      <c r="D85" s="3" t="s">
        <v>5</v>
      </c>
      <c r="E85" s="41">
        <v>1350</v>
      </c>
      <c r="F85" s="34">
        <v>22</v>
      </c>
      <c r="G85" s="35">
        <f t="shared" si="1"/>
        <v>29700</v>
      </c>
      <c r="H85" s="31"/>
      <c r="I85" s="31"/>
      <c r="J85" s="26"/>
    </row>
    <row r="86" spans="1:10" ht="15.75" x14ac:dyDescent="0.25">
      <c r="A86" s="4" t="s">
        <v>123</v>
      </c>
      <c r="B86" s="63" t="s">
        <v>155</v>
      </c>
      <c r="C86" s="64"/>
      <c r="D86" s="20" t="s">
        <v>5</v>
      </c>
      <c r="E86" s="47">
        <v>450</v>
      </c>
      <c r="F86" s="34">
        <v>1.5</v>
      </c>
      <c r="G86" s="35">
        <f t="shared" si="1"/>
        <v>675</v>
      </c>
      <c r="H86" s="31"/>
      <c r="I86" s="31"/>
      <c r="J86" s="26"/>
    </row>
    <row r="87" spans="1:10" ht="18.75" customHeight="1" x14ac:dyDescent="0.25">
      <c r="A87" s="69" t="s">
        <v>156</v>
      </c>
      <c r="B87" s="70"/>
      <c r="C87" s="71"/>
      <c r="D87" s="12"/>
      <c r="E87" s="12"/>
      <c r="F87" s="12"/>
      <c r="G87" s="12"/>
      <c r="H87" s="31"/>
      <c r="I87" s="31"/>
      <c r="J87" s="26"/>
    </row>
    <row r="88" spans="1:10" ht="15.75" x14ac:dyDescent="0.25">
      <c r="A88" s="4" t="s">
        <v>157</v>
      </c>
      <c r="B88" s="63" t="s">
        <v>173</v>
      </c>
      <c r="C88" s="64"/>
      <c r="D88" s="18" t="s">
        <v>58</v>
      </c>
      <c r="E88" s="48">
        <v>10500</v>
      </c>
      <c r="F88" s="34">
        <v>3.76</v>
      </c>
      <c r="G88" s="35">
        <f t="shared" si="1"/>
        <v>39480</v>
      </c>
      <c r="H88" s="31"/>
      <c r="I88" s="31"/>
      <c r="J88" s="26"/>
    </row>
    <row r="89" spans="1:10" ht="33" customHeight="1" x14ac:dyDescent="0.25">
      <c r="A89" s="4" t="s">
        <v>158</v>
      </c>
      <c r="B89" s="63" t="s">
        <v>174</v>
      </c>
      <c r="C89" s="64"/>
      <c r="D89" s="18" t="s">
        <v>58</v>
      </c>
      <c r="E89" s="41">
        <v>9000</v>
      </c>
      <c r="F89" s="34">
        <v>30.74</v>
      </c>
      <c r="G89" s="35">
        <f t="shared" si="1"/>
        <v>276660</v>
      </c>
      <c r="H89" s="31"/>
      <c r="I89" s="31"/>
      <c r="J89" s="26"/>
    </row>
    <row r="90" spans="1:10" ht="30.75" customHeight="1" x14ac:dyDescent="0.25">
      <c r="A90" s="4" t="s">
        <v>159</v>
      </c>
      <c r="B90" s="63" t="s">
        <v>175</v>
      </c>
      <c r="C90" s="64"/>
      <c r="D90" s="18" t="s">
        <v>58</v>
      </c>
      <c r="E90" s="42">
        <v>270</v>
      </c>
      <c r="F90" s="34">
        <v>36.4</v>
      </c>
      <c r="G90" s="35">
        <f t="shared" si="1"/>
        <v>9828</v>
      </c>
      <c r="H90" s="31"/>
      <c r="I90" s="31"/>
      <c r="J90" s="26"/>
    </row>
    <row r="91" spans="1:10" ht="30" customHeight="1" x14ac:dyDescent="0.25">
      <c r="A91" s="4" t="s">
        <v>160</v>
      </c>
      <c r="B91" s="63" t="s">
        <v>176</v>
      </c>
      <c r="C91" s="64"/>
      <c r="D91" s="18" t="s">
        <v>58</v>
      </c>
      <c r="E91" s="42">
        <v>270</v>
      </c>
      <c r="F91" s="34">
        <v>33.58</v>
      </c>
      <c r="G91" s="35">
        <f t="shared" si="1"/>
        <v>9066.6</v>
      </c>
      <c r="H91" s="31"/>
      <c r="I91" s="31"/>
      <c r="J91" s="26"/>
    </row>
    <row r="92" spans="1:10" ht="50.25" customHeight="1" x14ac:dyDescent="0.25">
      <c r="A92" s="4" t="s">
        <v>161</v>
      </c>
      <c r="B92" s="63" t="s">
        <v>177</v>
      </c>
      <c r="C92" s="64"/>
      <c r="D92" s="18" t="s">
        <v>7</v>
      </c>
      <c r="E92" s="42">
        <v>540</v>
      </c>
      <c r="F92" s="34">
        <v>35.74</v>
      </c>
      <c r="G92" s="35">
        <f t="shared" si="1"/>
        <v>19299.599999999999</v>
      </c>
      <c r="H92" s="31"/>
      <c r="I92" s="31"/>
      <c r="J92" s="26"/>
    </row>
    <row r="93" spans="1:10" ht="53.25" customHeight="1" x14ac:dyDescent="0.25">
      <c r="A93" s="4" t="s">
        <v>162</v>
      </c>
      <c r="B93" s="63" t="s">
        <v>178</v>
      </c>
      <c r="C93" s="64"/>
      <c r="D93" s="18" t="s">
        <v>7</v>
      </c>
      <c r="E93" s="42">
        <v>90</v>
      </c>
      <c r="F93" s="34">
        <v>42.54</v>
      </c>
      <c r="G93" s="35">
        <f t="shared" si="1"/>
        <v>3828.6</v>
      </c>
      <c r="H93" s="31"/>
      <c r="I93" s="31"/>
      <c r="J93" s="26"/>
    </row>
    <row r="94" spans="1:10" ht="35.25" customHeight="1" x14ac:dyDescent="0.25">
      <c r="A94" s="4" t="s">
        <v>163</v>
      </c>
      <c r="B94" s="61" t="s">
        <v>179</v>
      </c>
      <c r="C94" s="62"/>
      <c r="D94" s="18" t="s">
        <v>58</v>
      </c>
      <c r="E94" s="42">
        <v>200</v>
      </c>
      <c r="F94" s="34">
        <v>46.9</v>
      </c>
      <c r="G94" s="35">
        <f t="shared" si="1"/>
        <v>9380</v>
      </c>
      <c r="H94" s="31"/>
      <c r="I94" s="31"/>
      <c r="J94" s="26"/>
    </row>
    <row r="95" spans="1:10" ht="36" customHeight="1" x14ac:dyDescent="0.25">
      <c r="A95" s="4" t="s">
        <v>164</v>
      </c>
      <c r="B95" s="61" t="s">
        <v>180</v>
      </c>
      <c r="C95" s="62"/>
      <c r="D95" s="18" t="s">
        <v>2</v>
      </c>
      <c r="E95" s="42">
        <v>180</v>
      </c>
      <c r="F95" s="34">
        <v>46.9</v>
      </c>
      <c r="G95" s="35">
        <f t="shared" si="1"/>
        <v>8442</v>
      </c>
      <c r="H95" s="31"/>
      <c r="I95" s="31"/>
      <c r="J95" s="26"/>
    </row>
    <row r="96" spans="1:10" ht="32.25" customHeight="1" x14ac:dyDescent="0.25">
      <c r="A96" s="4" t="s">
        <v>165</v>
      </c>
      <c r="B96" s="61" t="s">
        <v>181</v>
      </c>
      <c r="C96" s="62"/>
      <c r="D96" s="18" t="s">
        <v>3</v>
      </c>
      <c r="E96" s="42">
        <v>27</v>
      </c>
      <c r="F96" s="34">
        <v>172.535</v>
      </c>
      <c r="G96" s="35">
        <f t="shared" si="1"/>
        <v>4658.45</v>
      </c>
      <c r="H96" s="31"/>
      <c r="I96" s="31"/>
      <c r="J96" s="26"/>
    </row>
    <row r="97" spans="1:10" ht="44.25" customHeight="1" x14ac:dyDescent="0.25">
      <c r="A97" s="4" t="s">
        <v>166</v>
      </c>
      <c r="B97" s="63" t="s">
        <v>182</v>
      </c>
      <c r="C97" s="64"/>
      <c r="D97" s="2" t="s">
        <v>3</v>
      </c>
      <c r="E97" s="42">
        <v>180</v>
      </c>
      <c r="F97" s="34">
        <v>100.18</v>
      </c>
      <c r="G97" s="35">
        <f t="shared" si="1"/>
        <v>18032.400000000001</v>
      </c>
      <c r="H97" s="31"/>
      <c r="I97" s="31"/>
      <c r="J97" s="26"/>
    </row>
    <row r="98" spans="1:10" ht="31.5" customHeight="1" x14ac:dyDescent="0.25">
      <c r="A98" s="4" t="s">
        <v>167</v>
      </c>
      <c r="B98" s="63" t="s">
        <v>183</v>
      </c>
      <c r="C98" s="64"/>
      <c r="D98" s="18" t="s">
        <v>3</v>
      </c>
      <c r="E98" s="43">
        <v>135</v>
      </c>
      <c r="F98" s="34">
        <v>102</v>
      </c>
      <c r="G98" s="35">
        <f t="shared" si="1"/>
        <v>13770</v>
      </c>
      <c r="H98" s="31"/>
      <c r="I98" s="31"/>
      <c r="J98" s="26"/>
    </row>
    <row r="99" spans="1:10" ht="15.75" x14ac:dyDescent="0.25">
      <c r="A99" s="4" t="s">
        <v>168</v>
      </c>
      <c r="B99" s="63" t="s">
        <v>184</v>
      </c>
      <c r="C99" s="64"/>
      <c r="D99" s="2" t="s">
        <v>2</v>
      </c>
      <c r="E99" s="42">
        <v>270</v>
      </c>
      <c r="F99" s="34">
        <v>34.39</v>
      </c>
      <c r="G99" s="35">
        <f t="shared" si="1"/>
        <v>9285.2999999999993</v>
      </c>
      <c r="H99" s="31"/>
      <c r="I99" s="31"/>
      <c r="J99" s="26"/>
    </row>
    <row r="100" spans="1:10" ht="15.75" x14ac:dyDescent="0.25">
      <c r="A100" s="4" t="s">
        <v>169</v>
      </c>
      <c r="B100" s="63" t="s">
        <v>185</v>
      </c>
      <c r="C100" s="64"/>
      <c r="D100" s="4" t="s">
        <v>2</v>
      </c>
      <c r="E100" s="42">
        <v>18</v>
      </c>
      <c r="F100" s="34">
        <v>34.385000000000005</v>
      </c>
      <c r="G100" s="35">
        <f t="shared" si="1"/>
        <v>618.92999999999995</v>
      </c>
      <c r="H100" s="31"/>
      <c r="I100" s="31"/>
      <c r="J100" s="26"/>
    </row>
    <row r="101" spans="1:10" ht="15.75" x14ac:dyDescent="0.25">
      <c r="A101" s="4" t="s">
        <v>170</v>
      </c>
      <c r="B101" s="63" t="s">
        <v>186</v>
      </c>
      <c r="C101" s="64"/>
      <c r="D101" s="4" t="s">
        <v>2</v>
      </c>
      <c r="E101" s="42">
        <v>18</v>
      </c>
      <c r="F101" s="34">
        <v>34.379999999999995</v>
      </c>
      <c r="G101" s="35">
        <f t="shared" si="1"/>
        <v>618.84</v>
      </c>
      <c r="H101" s="36"/>
      <c r="I101" s="31"/>
      <c r="J101" s="26"/>
    </row>
    <row r="102" spans="1:10" ht="45" customHeight="1" x14ac:dyDescent="0.25">
      <c r="A102" s="4" t="s">
        <v>171</v>
      </c>
      <c r="B102" s="61" t="s">
        <v>187</v>
      </c>
      <c r="C102" s="62"/>
      <c r="D102" s="4" t="s">
        <v>2</v>
      </c>
      <c r="E102" s="42">
        <v>18</v>
      </c>
      <c r="F102" s="34">
        <v>59.635000000000005</v>
      </c>
      <c r="G102" s="35">
        <f t="shared" si="1"/>
        <v>1073.43</v>
      </c>
      <c r="H102" s="31"/>
      <c r="I102" s="31"/>
      <c r="J102" s="26"/>
    </row>
    <row r="103" spans="1:10" ht="30" customHeight="1" x14ac:dyDescent="0.25">
      <c r="A103" s="4" t="s">
        <v>172</v>
      </c>
      <c r="B103" s="63" t="s">
        <v>188</v>
      </c>
      <c r="C103" s="64"/>
      <c r="D103" s="4" t="s">
        <v>58</v>
      </c>
      <c r="E103" s="42">
        <v>350</v>
      </c>
      <c r="F103" s="34">
        <v>4.8499999999999996</v>
      </c>
      <c r="G103" s="35">
        <f t="shared" si="1"/>
        <v>1697.5</v>
      </c>
      <c r="H103" s="31"/>
      <c r="I103" s="31"/>
      <c r="J103" s="26"/>
    </row>
    <row r="104" spans="1:10" ht="21" customHeight="1" x14ac:dyDescent="0.25">
      <c r="A104" s="100" t="s">
        <v>189</v>
      </c>
      <c r="B104" s="101"/>
      <c r="C104" s="102"/>
      <c r="D104" s="11"/>
      <c r="E104" s="11"/>
      <c r="F104" s="11"/>
      <c r="G104" s="11"/>
      <c r="H104" s="31"/>
      <c r="I104" s="31"/>
      <c r="J104" s="26"/>
    </row>
    <row r="105" spans="1:10" ht="15.75" x14ac:dyDescent="0.25">
      <c r="A105" s="4" t="s">
        <v>190</v>
      </c>
      <c r="B105" s="63" t="s">
        <v>216</v>
      </c>
      <c r="C105" s="64"/>
      <c r="D105" s="2" t="s">
        <v>2</v>
      </c>
      <c r="E105" s="44">
        <v>2250</v>
      </c>
      <c r="F105" s="34">
        <v>0.89999999999999991</v>
      </c>
      <c r="G105" s="35">
        <f t="shared" si="1"/>
        <v>2025</v>
      </c>
      <c r="H105" s="31"/>
      <c r="I105" s="31"/>
      <c r="J105" s="26"/>
    </row>
    <row r="106" spans="1:10" ht="15.75" x14ac:dyDescent="0.25">
      <c r="A106" s="4" t="s">
        <v>191</v>
      </c>
      <c r="B106" s="63" t="s">
        <v>217</v>
      </c>
      <c r="C106" s="64"/>
      <c r="D106" s="2" t="s">
        <v>3</v>
      </c>
      <c r="E106" s="44">
        <v>900</v>
      </c>
      <c r="F106" s="34">
        <v>30.5</v>
      </c>
      <c r="G106" s="35">
        <f t="shared" si="1"/>
        <v>27450</v>
      </c>
      <c r="H106" s="31"/>
      <c r="I106" s="31"/>
      <c r="J106" s="26"/>
    </row>
    <row r="107" spans="1:10" ht="15.75" x14ac:dyDescent="0.25">
      <c r="A107" s="4" t="s">
        <v>192</v>
      </c>
      <c r="B107" s="63" t="s">
        <v>218</v>
      </c>
      <c r="C107" s="64"/>
      <c r="D107" s="2" t="s">
        <v>5</v>
      </c>
      <c r="E107" s="44">
        <v>18</v>
      </c>
      <c r="F107" s="34">
        <v>65</v>
      </c>
      <c r="G107" s="35">
        <f t="shared" si="1"/>
        <v>1170</v>
      </c>
      <c r="H107" s="31"/>
      <c r="I107" s="31"/>
      <c r="J107" s="26"/>
    </row>
    <row r="108" spans="1:10" ht="15.75" x14ac:dyDescent="0.25">
      <c r="A108" s="4" t="s">
        <v>193</v>
      </c>
      <c r="B108" s="63" t="s">
        <v>219</v>
      </c>
      <c r="C108" s="64"/>
      <c r="D108" s="2" t="s">
        <v>58</v>
      </c>
      <c r="E108" s="44">
        <v>180</v>
      </c>
      <c r="F108" s="34">
        <v>23.655000000000001</v>
      </c>
      <c r="G108" s="35">
        <f t="shared" si="1"/>
        <v>4257.8999999999996</v>
      </c>
      <c r="H108" s="31"/>
      <c r="I108" s="31"/>
      <c r="J108" s="26"/>
    </row>
    <row r="109" spans="1:10" ht="38.25" customHeight="1" x14ac:dyDescent="0.25">
      <c r="A109" s="4" t="s">
        <v>194</v>
      </c>
      <c r="B109" s="63" t="s">
        <v>220</v>
      </c>
      <c r="C109" s="64"/>
      <c r="D109" s="2" t="s">
        <v>4</v>
      </c>
      <c r="E109" s="44">
        <v>4</v>
      </c>
      <c r="F109" s="34">
        <v>2121.4250000000002</v>
      </c>
      <c r="G109" s="35">
        <f t="shared" si="1"/>
        <v>8485.7000000000007</v>
      </c>
      <c r="H109" s="31"/>
      <c r="I109" s="31"/>
      <c r="J109" s="26"/>
    </row>
    <row r="110" spans="1:10" ht="15.75" x14ac:dyDescent="0.25">
      <c r="A110" s="4" t="s">
        <v>195</v>
      </c>
      <c r="B110" s="63" t="s">
        <v>221</v>
      </c>
      <c r="C110" s="64"/>
      <c r="D110" s="2" t="s">
        <v>5</v>
      </c>
      <c r="E110" s="44">
        <v>115</v>
      </c>
      <c r="F110" s="34">
        <v>220</v>
      </c>
      <c r="G110" s="35">
        <f t="shared" si="1"/>
        <v>25300</v>
      </c>
      <c r="H110" s="31"/>
      <c r="I110" s="31"/>
      <c r="J110" s="26"/>
    </row>
    <row r="111" spans="1:10" ht="51" customHeight="1" x14ac:dyDescent="0.25">
      <c r="A111" s="4" t="s">
        <v>196</v>
      </c>
      <c r="B111" s="63" t="s">
        <v>222</v>
      </c>
      <c r="C111" s="64"/>
      <c r="D111" s="2" t="s">
        <v>2</v>
      </c>
      <c r="E111" s="44">
        <v>2100</v>
      </c>
      <c r="F111" s="34">
        <v>18</v>
      </c>
      <c r="G111" s="35">
        <f t="shared" si="1"/>
        <v>37800</v>
      </c>
      <c r="H111" s="31"/>
      <c r="I111" s="31"/>
      <c r="J111" s="26"/>
    </row>
    <row r="112" spans="1:10" ht="38.25" customHeight="1" x14ac:dyDescent="0.25">
      <c r="A112" s="4" t="s">
        <v>197</v>
      </c>
      <c r="B112" s="72" t="s">
        <v>223</v>
      </c>
      <c r="C112" s="73"/>
      <c r="D112" s="2" t="s">
        <v>2</v>
      </c>
      <c r="E112" s="49">
        <v>900</v>
      </c>
      <c r="F112" s="34">
        <v>29</v>
      </c>
      <c r="G112" s="35">
        <f t="shared" si="1"/>
        <v>26100</v>
      </c>
      <c r="H112" s="31"/>
      <c r="I112" s="31"/>
      <c r="J112" s="26"/>
    </row>
    <row r="113" spans="1:10" ht="44.25" customHeight="1" x14ac:dyDescent="0.25">
      <c r="A113" s="4" t="s">
        <v>198</v>
      </c>
      <c r="B113" s="63" t="s">
        <v>224</v>
      </c>
      <c r="C113" s="64"/>
      <c r="D113" s="2" t="s">
        <v>2</v>
      </c>
      <c r="E113" s="44">
        <v>72</v>
      </c>
      <c r="F113" s="34">
        <v>20</v>
      </c>
      <c r="G113" s="35">
        <f t="shared" si="1"/>
        <v>1440</v>
      </c>
      <c r="H113" s="31"/>
      <c r="I113" s="31"/>
      <c r="J113" s="26"/>
    </row>
    <row r="114" spans="1:10" ht="44.25" customHeight="1" x14ac:dyDescent="0.25">
      <c r="A114" s="4" t="s">
        <v>199</v>
      </c>
      <c r="B114" s="63" t="s">
        <v>225</v>
      </c>
      <c r="C114" s="64"/>
      <c r="D114" s="2" t="s">
        <v>2</v>
      </c>
      <c r="E114" s="44">
        <v>72</v>
      </c>
      <c r="F114" s="34">
        <v>29.23</v>
      </c>
      <c r="G114" s="35">
        <f t="shared" si="1"/>
        <v>2104.56</v>
      </c>
      <c r="H114" s="31"/>
      <c r="I114" s="31"/>
      <c r="J114" s="26"/>
    </row>
    <row r="115" spans="1:10" ht="55.5" customHeight="1" x14ac:dyDescent="0.25">
      <c r="A115" s="4" t="s">
        <v>200</v>
      </c>
      <c r="B115" s="74" t="s">
        <v>227</v>
      </c>
      <c r="C115" s="75"/>
      <c r="D115" s="2" t="s">
        <v>2</v>
      </c>
      <c r="E115" s="44">
        <v>180</v>
      </c>
      <c r="F115" s="34">
        <v>18.5</v>
      </c>
      <c r="G115" s="35">
        <f t="shared" si="1"/>
        <v>3330</v>
      </c>
      <c r="H115" s="31"/>
      <c r="I115" s="31"/>
      <c r="J115" s="26"/>
    </row>
    <row r="116" spans="1:10" ht="54" customHeight="1" x14ac:dyDescent="0.25">
      <c r="A116" s="4" t="s">
        <v>201</v>
      </c>
      <c r="B116" s="74" t="s">
        <v>228</v>
      </c>
      <c r="C116" s="75"/>
      <c r="D116" s="2" t="s">
        <v>2</v>
      </c>
      <c r="E116" s="49">
        <v>900</v>
      </c>
      <c r="F116" s="34">
        <v>21.5</v>
      </c>
      <c r="G116" s="35">
        <f t="shared" si="1"/>
        <v>19350</v>
      </c>
      <c r="H116" s="31"/>
      <c r="I116" s="31"/>
      <c r="J116" s="26"/>
    </row>
    <row r="117" spans="1:10" ht="48.75" customHeight="1" x14ac:dyDescent="0.25">
      <c r="A117" s="4" t="s">
        <v>202</v>
      </c>
      <c r="B117" s="74" t="s">
        <v>229</v>
      </c>
      <c r="C117" s="75"/>
      <c r="D117" s="2" t="s">
        <v>2</v>
      </c>
      <c r="E117" s="49">
        <v>1000</v>
      </c>
      <c r="F117" s="34">
        <v>24.1</v>
      </c>
      <c r="G117" s="35">
        <f t="shared" si="1"/>
        <v>24100</v>
      </c>
      <c r="H117" s="31"/>
      <c r="I117" s="31"/>
      <c r="J117" s="26"/>
    </row>
    <row r="118" spans="1:10" ht="47.25" customHeight="1" x14ac:dyDescent="0.25">
      <c r="A118" s="4" t="s">
        <v>203</v>
      </c>
      <c r="B118" s="74" t="s">
        <v>230</v>
      </c>
      <c r="C118" s="75"/>
      <c r="D118" s="2" t="s">
        <v>2</v>
      </c>
      <c r="E118" s="44">
        <v>45</v>
      </c>
      <c r="F118" s="34">
        <v>111.8</v>
      </c>
      <c r="G118" s="35">
        <f t="shared" si="1"/>
        <v>5031</v>
      </c>
      <c r="H118" s="31"/>
      <c r="I118" s="31"/>
      <c r="J118" s="26"/>
    </row>
    <row r="119" spans="1:10" ht="65.25" customHeight="1" x14ac:dyDescent="0.25">
      <c r="A119" s="4" t="s">
        <v>204</v>
      </c>
      <c r="B119" s="63" t="s">
        <v>231</v>
      </c>
      <c r="C119" s="64"/>
      <c r="D119" s="2" t="s">
        <v>2</v>
      </c>
      <c r="E119" s="44">
        <v>90</v>
      </c>
      <c r="F119" s="34">
        <v>70</v>
      </c>
      <c r="G119" s="35">
        <f t="shared" si="1"/>
        <v>6300</v>
      </c>
      <c r="H119" s="31"/>
      <c r="I119" s="31"/>
      <c r="J119" s="26"/>
    </row>
    <row r="120" spans="1:10" ht="63" customHeight="1" x14ac:dyDescent="0.25">
      <c r="A120" s="4" t="s">
        <v>205</v>
      </c>
      <c r="B120" s="63" t="s">
        <v>232</v>
      </c>
      <c r="C120" s="64"/>
      <c r="D120" s="2" t="s">
        <v>2</v>
      </c>
      <c r="E120" s="44">
        <v>90</v>
      </c>
      <c r="F120" s="34">
        <v>80</v>
      </c>
      <c r="G120" s="35">
        <f t="shared" si="1"/>
        <v>7200</v>
      </c>
      <c r="H120" s="31"/>
      <c r="I120" s="31"/>
      <c r="J120" s="26"/>
    </row>
    <row r="121" spans="1:10" ht="57.75" customHeight="1" x14ac:dyDescent="0.25">
      <c r="A121" s="4" t="s">
        <v>206</v>
      </c>
      <c r="B121" s="63" t="s">
        <v>233</v>
      </c>
      <c r="C121" s="64"/>
      <c r="D121" s="2" t="s">
        <v>6</v>
      </c>
      <c r="E121" s="44">
        <v>2</v>
      </c>
      <c r="F121" s="34">
        <v>1427.4</v>
      </c>
      <c r="G121" s="35">
        <f t="shared" si="1"/>
        <v>2854.8</v>
      </c>
      <c r="H121" s="31"/>
      <c r="I121" s="31"/>
      <c r="J121" s="26"/>
    </row>
    <row r="122" spans="1:10" ht="57" customHeight="1" x14ac:dyDescent="0.25">
      <c r="A122" s="4" t="s">
        <v>207</v>
      </c>
      <c r="B122" s="63" t="s">
        <v>234</v>
      </c>
      <c r="C122" s="64"/>
      <c r="D122" s="2" t="s">
        <v>6</v>
      </c>
      <c r="E122" s="44">
        <v>2</v>
      </c>
      <c r="F122" s="34">
        <v>1597</v>
      </c>
      <c r="G122" s="35">
        <f t="shared" si="1"/>
        <v>3194</v>
      </c>
      <c r="H122" s="31"/>
      <c r="I122" s="31"/>
      <c r="J122" s="26"/>
    </row>
    <row r="123" spans="1:10" ht="77.25" customHeight="1" x14ac:dyDescent="0.25">
      <c r="A123" s="4" t="s">
        <v>208</v>
      </c>
      <c r="B123" s="74" t="s">
        <v>235</v>
      </c>
      <c r="C123" s="75"/>
      <c r="D123" s="2" t="s">
        <v>3</v>
      </c>
      <c r="E123" s="44">
        <v>2</v>
      </c>
      <c r="F123" s="34">
        <v>2665</v>
      </c>
      <c r="G123" s="35">
        <f t="shared" si="1"/>
        <v>5330</v>
      </c>
      <c r="H123" s="31"/>
      <c r="I123" s="31"/>
      <c r="J123" s="26"/>
    </row>
    <row r="124" spans="1:10" ht="79.5" customHeight="1" x14ac:dyDescent="0.25">
      <c r="A124" s="4" t="s">
        <v>226</v>
      </c>
      <c r="B124" s="74" t="s">
        <v>236</v>
      </c>
      <c r="C124" s="75"/>
      <c r="D124" s="2" t="s">
        <v>3</v>
      </c>
      <c r="E124" s="44">
        <v>6</v>
      </c>
      <c r="F124" s="34">
        <v>2948</v>
      </c>
      <c r="G124" s="35">
        <f t="shared" si="1"/>
        <v>17688</v>
      </c>
      <c r="H124" s="31"/>
      <c r="I124" s="31"/>
      <c r="J124" s="26"/>
    </row>
    <row r="125" spans="1:10" ht="15.75" x14ac:dyDescent="0.25">
      <c r="A125" s="4" t="s">
        <v>209</v>
      </c>
      <c r="B125" s="65" t="s">
        <v>237</v>
      </c>
      <c r="C125" s="66"/>
      <c r="D125" s="2" t="s">
        <v>2</v>
      </c>
      <c r="E125" s="44">
        <v>800</v>
      </c>
      <c r="F125" s="34">
        <v>14</v>
      </c>
      <c r="G125" s="35">
        <f t="shared" si="1"/>
        <v>11200</v>
      </c>
      <c r="H125" s="31"/>
      <c r="I125" s="31"/>
      <c r="J125" s="26"/>
    </row>
    <row r="126" spans="1:10" ht="15.75" x14ac:dyDescent="0.25">
      <c r="A126" s="4" t="s">
        <v>210</v>
      </c>
      <c r="B126" s="65" t="s">
        <v>238</v>
      </c>
      <c r="C126" s="66"/>
      <c r="D126" s="2" t="s">
        <v>6</v>
      </c>
      <c r="E126" s="44">
        <v>8</v>
      </c>
      <c r="F126" s="34">
        <v>750</v>
      </c>
      <c r="G126" s="35">
        <f t="shared" si="1"/>
        <v>6000</v>
      </c>
      <c r="H126" s="31"/>
      <c r="I126" s="31"/>
      <c r="J126" s="26"/>
    </row>
    <row r="127" spans="1:10" ht="15.75" x14ac:dyDescent="0.25">
      <c r="A127" s="4" t="s">
        <v>211</v>
      </c>
      <c r="B127" s="65" t="s">
        <v>239</v>
      </c>
      <c r="C127" s="66"/>
      <c r="D127" s="2" t="s">
        <v>6</v>
      </c>
      <c r="E127" s="44">
        <v>4</v>
      </c>
      <c r="F127" s="34">
        <v>950</v>
      </c>
      <c r="G127" s="35">
        <f t="shared" si="1"/>
        <v>3800</v>
      </c>
      <c r="H127" s="31"/>
      <c r="I127" s="31"/>
      <c r="J127" s="26"/>
    </row>
    <row r="128" spans="1:10" ht="15.75" x14ac:dyDescent="0.25">
      <c r="A128" s="4" t="s">
        <v>212</v>
      </c>
      <c r="B128" s="65" t="s">
        <v>240</v>
      </c>
      <c r="C128" s="66"/>
      <c r="D128" s="2" t="s">
        <v>6</v>
      </c>
      <c r="E128" s="44">
        <v>12</v>
      </c>
      <c r="F128" s="34">
        <v>190</v>
      </c>
      <c r="G128" s="35">
        <f t="shared" si="1"/>
        <v>2280</v>
      </c>
      <c r="H128" s="31"/>
      <c r="I128" s="31"/>
      <c r="J128" s="26"/>
    </row>
    <row r="129" spans="1:10" ht="15.75" x14ac:dyDescent="0.25">
      <c r="A129" s="4" t="s">
        <v>213</v>
      </c>
      <c r="B129" s="61" t="s">
        <v>241</v>
      </c>
      <c r="C129" s="62"/>
      <c r="D129" s="2" t="s">
        <v>6</v>
      </c>
      <c r="E129" s="44">
        <v>12</v>
      </c>
      <c r="F129" s="34">
        <v>200</v>
      </c>
      <c r="G129" s="35">
        <f t="shared" si="1"/>
        <v>2400</v>
      </c>
      <c r="H129" s="31"/>
      <c r="I129" s="31"/>
      <c r="J129" s="26"/>
    </row>
    <row r="130" spans="1:10" ht="46.5" customHeight="1" x14ac:dyDescent="0.25">
      <c r="A130" s="4" t="s">
        <v>215</v>
      </c>
      <c r="B130" s="63" t="s">
        <v>242</v>
      </c>
      <c r="C130" s="64"/>
      <c r="D130" s="2" t="s">
        <v>6</v>
      </c>
      <c r="E130" s="44">
        <v>2</v>
      </c>
      <c r="F130" s="34">
        <v>334.7</v>
      </c>
      <c r="G130" s="35">
        <f t="shared" si="1"/>
        <v>669.4</v>
      </c>
      <c r="H130" s="31"/>
      <c r="I130" s="31"/>
      <c r="J130" s="26"/>
    </row>
    <row r="131" spans="1:10" ht="50.25" customHeight="1" x14ac:dyDescent="0.25">
      <c r="A131" s="4" t="s">
        <v>214</v>
      </c>
      <c r="B131" s="63" t="s">
        <v>243</v>
      </c>
      <c r="C131" s="64"/>
      <c r="D131" s="2" t="s">
        <v>6</v>
      </c>
      <c r="E131" s="44">
        <v>10</v>
      </c>
      <c r="F131" s="34">
        <v>360.7</v>
      </c>
      <c r="G131" s="35">
        <f t="shared" si="1"/>
        <v>3607</v>
      </c>
      <c r="H131" s="31"/>
      <c r="I131" s="31"/>
      <c r="J131" s="26"/>
    </row>
    <row r="132" spans="1:10" ht="18.75" customHeight="1" x14ac:dyDescent="0.25">
      <c r="A132" s="69" t="s">
        <v>244</v>
      </c>
      <c r="B132" s="70"/>
      <c r="C132" s="71"/>
      <c r="D132" s="11"/>
      <c r="E132" s="11"/>
      <c r="F132" s="11"/>
      <c r="G132" s="11"/>
      <c r="H132" s="31"/>
      <c r="I132" s="31"/>
      <c r="J132" s="26"/>
    </row>
    <row r="133" spans="1:10" ht="34.5" customHeight="1" x14ac:dyDescent="0.25">
      <c r="A133" s="4" t="s">
        <v>245</v>
      </c>
      <c r="B133" s="61" t="s">
        <v>256</v>
      </c>
      <c r="C133" s="62"/>
      <c r="D133" s="3" t="s">
        <v>5</v>
      </c>
      <c r="E133" s="41">
        <v>30</v>
      </c>
      <c r="F133" s="34">
        <v>337.38</v>
      </c>
      <c r="G133" s="35">
        <f t="shared" si="1"/>
        <v>10121.4</v>
      </c>
      <c r="H133" s="31"/>
      <c r="I133" s="31"/>
      <c r="J133" s="26"/>
    </row>
    <row r="134" spans="1:10" ht="35.25" customHeight="1" x14ac:dyDescent="0.25">
      <c r="A134" s="4" t="s">
        <v>246</v>
      </c>
      <c r="B134" s="61" t="s">
        <v>257</v>
      </c>
      <c r="C134" s="62"/>
      <c r="D134" s="3" t="s">
        <v>267</v>
      </c>
      <c r="E134" s="41">
        <v>20</v>
      </c>
      <c r="F134" s="34">
        <v>902.34500000000003</v>
      </c>
      <c r="G134" s="35">
        <f t="shared" si="1"/>
        <v>18046.900000000001</v>
      </c>
      <c r="H134" s="31"/>
      <c r="I134" s="31"/>
      <c r="J134" s="26"/>
    </row>
    <row r="135" spans="1:10" ht="49.5" customHeight="1" x14ac:dyDescent="0.25">
      <c r="A135" s="4" t="s">
        <v>247</v>
      </c>
      <c r="B135" s="61" t="s">
        <v>258</v>
      </c>
      <c r="C135" s="62"/>
      <c r="D135" s="3" t="s">
        <v>5</v>
      </c>
      <c r="E135" s="41">
        <v>5</v>
      </c>
      <c r="F135" s="34">
        <v>525.48500000000001</v>
      </c>
      <c r="G135" s="35">
        <f t="shared" si="1"/>
        <v>2627.43</v>
      </c>
      <c r="H135" s="31"/>
      <c r="I135" s="31"/>
      <c r="J135" s="26"/>
    </row>
    <row r="136" spans="1:10" ht="30.75" customHeight="1" x14ac:dyDescent="0.25">
      <c r="A136" s="4" t="s">
        <v>248</v>
      </c>
      <c r="B136" s="65" t="s">
        <v>259</v>
      </c>
      <c r="C136" s="66"/>
      <c r="D136" s="3" t="s">
        <v>58</v>
      </c>
      <c r="E136" s="41">
        <v>500</v>
      </c>
      <c r="F136" s="34">
        <v>27.524999999999999</v>
      </c>
      <c r="G136" s="35">
        <f t="shared" si="1"/>
        <v>13762.5</v>
      </c>
      <c r="H136" s="31"/>
      <c r="I136" s="31"/>
      <c r="J136" s="26"/>
    </row>
    <row r="137" spans="1:10" ht="15.75" x14ac:dyDescent="0.25">
      <c r="A137" s="4" t="s">
        <v>249</v>
      </c>
      <c r="B137" s="61" t="s">
        <v>260</v>
      </c>
      <c r="C137" s="62"/>
      <c r="D137" s="3" t="s">
        <v>2</v>
      </c>
      <c r="E137" s="41">
        <v>120</v>
      </c>
      <c r="F137" s="34">
        <v>22.844999999999999</v>
      </c>
      <c r="G137" s="35">
        <f t="shared" si="1"/>
        <v>2741.4</v>
      </c>
      <c r="H137" s="31"/>
      <c r="I137" s="31"/>
      <c r="J137" s="26"/>
    </row>
    <row r="138" spans="1:10" ht="15.75" x14ac:dyDescent="0.25">
      <c r="A138" s="4" t="s">
        <v>250</v>
      </c>
      <c r="B138" s="61" t="s">
        <v>261</v>
      </c>
      <c r="C138" s="62"/>
      <c r="D138" s="3" t="s">
        <v>2</v>
      </c>
      <c r="E138" s="41">
        <v>60</v>
      </c>
      <c r="F138" s="34">
        <v>21.375</v>
      </c>
      <c r="G138" s="35">
        <f t="shared" si="1"/>
        <v>1282.5</v>
      </c>
      <c r="H138" s="31"/>
      <c r="I138" s="31"/>
      <c r="J138" s="26"/>
    </row>
    <row r="139" spans="1:10" ht="15.75" x14ac:dyDescent="0.25">
      <c r="A139" s="4" t="s">
        <v>251</v>
      </c>
      <c r="B139" s="61" t="s">
        <v>262</v>
      </c>
      <c r="C139" s="62"/>
      <c r="D139" s="3" t="s">
        <v>3</v>
      </c>
      <c r="E139" s="41">
        <v>90</v>
      </c>
      <c r="F139" s="34">
        <v>32.045000000000002</v>
      </c>
      <c r="G139" s="35">
        <f t="shared" si="1"/>
        <v>2884.05</v>
      </c>
      <c r="H139" s="31"/>
      <c r="I139" s="31"/>
      <c r="J139" s="26"/>
    </row>
    <row r="140" spans="1:10" ht="15.75" x14ac:dyDescent="0.25">
      <c r="A140" s="4" t="s">
        <v>252</v>
      </c>
      <c r="B140" s="61" t="s">
        <v>263</v>
      </c>
      <c r="C140" s="62"/>
      <c r="D140" s="3" t="s">
        <v>58</v>
      </c>
      <c r="E140" s="41">
        <v>250</v>
      </c>
      <c r="F140" s="34">
        <v>26.814999999999998</v>
      </c>
      <c r="G140" s="35">
        <f t="shared" si="1"/>
        <v>6703.75</v>
      </c>
      <c r="H140" s="31"/>
      <c r="I140" s="31"/>
      <c r="J140" s="26"/>
    </row>
    <row r="141" spans="1:10" ht="33.75" customHeight="1" x14ac:dyDescent="0.25">
      <c r="A141" s="4" t="s">
        <v>253</v>
      </c>
      <c r="B141" s="61" t="s">
        <v>264</v>
      </c>
      <c r="C141" s="62"/>
      <c r="D141" s="3" t="s">
        <v>2</v>
      </c>
      <c r="E141" s="41">
        <v>150</v>
      </c>
      <c r="F141" s="34">
        <v>20.745000000000001</v>
      </c>
      <c r="G141" s="35">
        <f t="shared" si="1"/>
        <v>3111.75</v>
      </c>
      <c r="H141" s="31"/>
      <c r="I141" s="31"/>
      <c r="J141" s="26"/>
    </row>
    <row r="142" spans="1:10" ht="15.75" x14ac:dyDescent="0.25">
      <c r="A142" s="4" t="s">
        <v>254</v>
      </c>
      <c r="B142" s="61" t="s">
        <v>265</v>
      </c>
      <c r="C142" s="62"/>
      <c r="D142" s="3" t="s">
        <v>58</v>
      </c>
      <c r="E142" s="41">
        <v>400</v>
      </c>
      <c r="F142" s="34">
        <v>5.86</v>
      </c>
      <c r="G142" s="35">
        <f t="shared" si="1"/>
        <v>2344</v>
      </c>
      <c r="H142" s="31"/>
      <c r="I142" s="31"/>
      <c r="J142" s="26"/>
    </row>
    <row r="143" spans="1:10" ht="34.5" customHeight="1" x14ac:dyDescent="0.25">
      <c r="A143" s="4" t="s">
        <v>255</v>
      </c>
      <c r="B143" s="61" t="s">
        <v>266</v>
      </c>
      <c r="C143" s="62"/>
      <c r="D143" s="3" t="s">
        <v>58</v>
      </c>
      <c r="E143" s="41">
        <v>400</v>
      </c>
      <c r="F143" s="34">
        <v>17.7</v>
      </c>
      <c r="G143" s="35">
        <f t="shared" si="1"/>
        <v>7080</v>
      </c>
      <c r="H143" s="31"/>
      <c r="I143" s="31"/>
      <c r="J143" s="26"/>
    </row>
    <row r="144" spans="1:10" ht="15.75" customHeight="1" x14ac:dyDescent="0.25">
      <c r="A144" s="69" t="s">
        <v>268</v>
      </c>
      <c r="B144" s="70"/>
      <c r="C144" s="71"/>
      <c r="D144" s="12"/>
      <c r="E144" s="12"/>
      <c r="F144" s="12"/>
      <c r="G144" s="12"/>
      <c r="H144" s="31"/>
      <c r="I144" s="31"/>
      <c r="J144" s="26"/>
    </row>
    <row r="145" spans="1:10" ht="30.75" customHeight="1" x14ac:dyDescent="0.25">
      <c r="A145" s="4" t="s">
        <v>269</v>
      </c>
      <c r="B145" s="61" t="s">
        <v>275</v>
      </c>
      <c r="C145" s="62"/>
      <c r="D145" s="21" t="s">
        <v>6</v>
      </c>
      <c r="E145" s="50">
        <v>14</v>
      </c>
      <c r="F145" s="34">
        <v>156.02000000000001</v>
      </c>
      <c r="G145" s="35">
        <f t="shared" ref="G145:G175" si="2">ROUND(SUM(F145*E145),2)</f>
        <v>2184.2800000000002</v>
      </c>
      <c r="H145" s="31"/>
      <c r="I145" s="31"/>
      <c r="J145" s="26"/>
    </row>
    <row r="146" spans="1:10" ht="15.75" x14ac:dyDescent="0.25">
      <c r="A146" s="4" t="s">
        <v>270</v>
      </c>
      <c r="B146" s="61" t="s">
        <v>276</v>
      </c>
      <c r="C146" s="62"/>
      <c r="D146" s="3" t="s">
        <v>5</v>
      </c>
      <c r="E146" s="41">
        <v>45</v>
      </c>
      <c r="F146" s="34">
        <v>640</v>
      </c>
      <c r="G146" s="35">
        <f t="shared" si="2"/>
        <v>28800</v>
      </c>
      <c r="H146" s="31"/>
      <c r="I146" s="31"/>
      <c r="J146" s="26"/>
    </row>
    <row r="147" spans="1:10" ht="38.25" customHeight="1" x14ac:dyDescent="0.25">
      <c r="A147" s="4" t="s">
        <v>271</v>
      </c>
      <c r="B147" s="61" t="s">
        <v>277</v>
      </c>
      <c r="C147" s="62"/>
      <c r="D147" s="3" t="s">
        <v>58</v>
      </c>
      <c r="E147" s="41">
        <v>630</v>
      </c>
      <c r="F147" s="34">
        <v>42</v>
      </c>
      <c r="G147" s="35">
        <f t="shared" si="2"/>
        <v>26460</v>
      </c>
      <c r="H147" s="31"/>
      <c r="I147" s="31"/>
      <c r="J147" s="26"/>
    </row>
    <row r="148" spans="1:10" ht="35.25" customHeight="1" x14ac:dyDescent="0.25">
      <c r="A148" s="4" t="s">
        <v>272</v>
      </c>
      <c r="B148" s="61" t="s">
        <v>278</v>
      </c>
      <c r="C148" s="62"/>
      <c r="D148" s="3" t="s">
        <v>5</v>
      </c>
      <c r="E148" s="41">
        <v>27</v>
      </c>
      <c r="F148" s="34">
        <v>305.10000000000002</v>
      </c>
      <c r="G148" s="35">
        <f t="shared" si="2"/>
        <v>8237.7000000000007</v>
      </c>
      <c r="H148" s="31"/>
      <c r="I148" s="31"/>
      <c r="J148" s="26"/>
    </row>
    <row r="149" spans="1:10" ht="45.75" customHeight="1" x14ac:dyDescent="0.25">
      <c r="A149" s="4" t="s">
        <v>273</v>
      </c>
      <c r="B149" s="61" t="s">
        <v>279</v>
      </c>
      <c r="C149" s="62"/>
      <c r="D149" s="3" t="s">
        <v>58</v>
      </c>
      <c r="E149" s="41">
        <v>270</v>
      </c>
      <c r="F149" s="34">
        <v>32</v>
      </c>
      <c r="G149" s="35">
        <f t="shared" si="2"/>
        <v>8640</v>
      </c>
      <c r="H149" s="31"/>
      <c r="I149" s="31"/>
      <c r="J149" s="26"/>
    </row>
    <row r="150" spans="1:10" ht="15.75" x14ac:dyDescent="0.25">
      <c r="A150" s="4" t="s">
        <v>274</v>
      </c>
      <c r="B150" s="61" t="s">
        <v>280</v>
      </c>
      <c r="C150" s="62"/>
      <c r="D150" s="3" t="s">
        <v>2</v>
      </c>
      <c r="E150" s="41">
        <v>150</v>
      </c>
      <c r="F150" s="34">
        <v>26</v>
      </c>
      <c r="G150" s="35">
        <f t="shared" si="2"/>
        <v>3900</v>
      </c>
      <c r="H150" s="31"/>
      <c r="I150" s="31"/>
      <c r="J150" s="26"/>
    </row>
    <row r="151" spans="1:10" ht="19.5" customHeight="1" x14ac:dyDescent="0.25">
      <c r="A151" s="69" t="s">
        <v>281</v>
      </c>
      <c r="B151" s="103"/>
      <c r="C151" s="104"/>
      <c r="D151" s="12"/>
      <c r="E151" s="12"/>
      <c r="F151" s="12"/>
      <c r="G151" s="12"/>
      <c r="H151" s="31"/>
      <c r="I151" s="31"/>
      <c r="J151" s="26"/>
    </row>
    <row r="152" spans="1:10" ht="15.75" x14ac:dyDescent="0.25">
      <c r="A152" s="4" t="s">
        <v>282</v>
      </c>
      <c r="B152" s="61" t="s">
        <v>301</v>
      </c>
      <c r="C152" s="62"/>
      <c r="D152" s="3" t="s">
        <v>58</v>
      </c>
      <c r="E152" s="50">
        <v>1800</v>
      </c>
      <c r="F152" s="34">
        <v>23.5</v>
      </c>
      <c r="G152" s="35">
        <f t="shared" si="2"/>
        <v>42300</v>
      </c>
      <c r="H152" s="31"/>
      <c r="I152" s="31"/>
      <c r="J152" s="26"/>
    </row>
    <row r="153" spans="1:10" ht="15.75" x14ac:dyDescent="0.25">
      <c r="A153" s="4" t="s">
        <v>283</v>
      </c>
      <c r="B153" s="61" t="s">
        <v>302</v>
      </c>
      <c r="C153" s="62"/>
      <c r="D153" s="3" t="s">
        <v>58</v>
      </c>
      <c r="E153" s="50">
        <v>1800</v>
      </c>
      <c r="F153" s="34">
        <v>0.6</v>
      </c>
      <c r="G153" s="35">
        <f t="shared" si="2"/>
        <v>1080</v>
      </c>
      <c r="H153" s="31"/>
      <c r="I153" s="31"/>
      <c r="J153" s="26"/>
    </row>
    <row r="154" spans="1:10" ht="15.75" x14ac:dyDescent="0.25">
      <c r="A154" s="4" t="s">
        <v>284</v>
      </c>
      <c r="B154" s="61" t="s">
        <v>303</v>
      </c>
      <c r="C154" s="62"/>
      <c r="D154" s="3" t="s">
        <v>58</v>
      </c>
      <c r="E154" s="50">
        <v>1800</v>
      </c>
      <c r="F154" s="34">
        <v>19.5</v>
      </c>
      <c r="G154" s="35">
        <f t="shared" si="2"/>
        <v>35100</v>
      </c>
      <c r="H154" s="31"/>
      <c r="I154" s="31"/>
      <c r="J154" s="26"/>
    </row>
    <row r="155" spans="1:10" ht="15.75" x14ac:dyDescent="0.25">
      <c r="A155" s="4" t="s">
        <v>285</v>
      </c>
      <c r="B155" s="61" t="s">
        <v>304</v>
      </c>
      <c r="C155" s="62"/>
      <c r="D155" s="3" t="s">
        <v>5</v>
      </c>
      <c r="E155" s="41">
        <v>360</v>
      </c>
      <c r="F155" s="34">
        <v>760</v>
      </c>
      <c r="G155" s="35">
        <f t="shared" si="2"/>
        <v>273600</v>
      </c>
      <c r="H155" s="31"/>
      <c r="I155" s="31"/>
      <c r="J155" s="26"/>
    </row>
    <row r="156" spans="1:10" ht="38.25" customHeight="1" x14ac:dyDescent="0.25">
      <c r="A156" s="4" t="s">
        <v>286</v>
      </c>
      <c r="B156" s="61" t="s">
        <v>305</v>
      </c>
      <c r="C156" s="62"/>
      <c r="D156" s="3" t="s">
        <v>58</v>
      </c>
      <c r="E156" s="41">
        <v>1440</v>
      </c>
      <c r="F156" s="34">
        <v>32.5</v>
      </c>
      <c r="G156" s="35">
        <f t="shared" si="2"/>
        <v>46800</v>
      </c>
      <c r="H156" s="31"/>
      <c r="I156" s="31"/>
      <c r="J156" s="26"/>
    </row>
    <row r="157" spans="1:10" ht="38.25" customHeight="1" x14ac:dyDescent="0.25">
      <c r="A157" s="4" t="s">
        <v>287</v>
      </c>
      <c r="B157" s="61" t="s">
        <v>306</v>
      </c>
      <c r="C157" s="62"/>
      <c r="D157" s="3" t="s">
        <v>58</v>
      </c>
      <c r="E157" s="41">
        <v>300</v>
      </c>
      <c r="F157" s="34">
        <v>23</v>
      </c>
      <c r="G157" s="35">
        <f t="shared" si="2"/>
        <v>6900</v>
      </c>
      <c r="H157" s="31"/>
      <c r="I157" s="31"/>
      <c r="J157" s="26"/>
    </row>
    <row r="158" spans="1:10" ht="38.25" customHeight="1" x14ac:dyDescent="0.25">
      <c r="A158" s="4" t="s">
        <v>288</v>
      </c>
      <c r="B158" s="61" t="s">
        <v>329</v>
      </c>
      <c r="C158" s="62"/>
      <c r="D158" s="3" t="s">
        <v>2</v>
      </c>
      <c r="E158" s="41">
        <v>800</v>
      </c>
      <c r="F158" s="34">
        <v>2.5</v>
      </c>
      <c r="G158" s="35">
        <f t="shared" si="2"/>
        <v>2000</v>
      </c>
      <c r="H158" s="31"/>
      <c r="I158" s="31"/>
      <c r="J158" s="26"/>
    </row>
    <row r="159" spans="1:10" ht="38.25" customHeight="1" x14ac:dyDescent="0.25">
      <c r="A159" s="4" t="s">
        <v>289</v>
      </c>
      <c r="B159" s="61" t="s">
        <v>330</v>
      </c>
      <c r="C159" s="62"/>
      <c r="D159" s="3" t="s">
        <v>2</v>
      </c>
      <c r="E159" s="41">
        <v>540</v>
      </c>
      <c r="F159" s="34">
        <v>2.5</v>
      </c>
      <c r="G159" s="35">
        <f t="shared" si="2"/>
        <v>1350</v>
      </c>
      <c r="H159" s="31"/>
      <c r="I159" s="31"/>
      <c r="J159" s="26"/>
    </row>
    <row r="160" spans="1:10" ht="38.25" customHeight="1" x14ac:dyDescent="0.25">
      <c r="A160" s="4" t="s">
        <v>290</v>
      </c>
      <c r="B160" s="61" t="s">
        <v>331</v>
      </c>
      <c r="C160" s="62"/>
      <c r="D160" s="3" t="s">
        <v>2</v>
      </c>
      <c r="E160" s="41">
        <v>540</v>
      </c>
      <c r="F160" s="34">
        <v>2.5</v>
      </c>
      <c r="G160" s="35">
        <f t="shared" si="2"/>
        <v>1350</v>
      </c>
      <c r="H160" s="31"/>
      <c r="I160" s="31"/>
      <c r="J160" s="26"/>
    </row>
    <row r="161" spans="1:12" ht="38.25" customHeight="1" x14ac:dyDescent="0.25">
      <c r="A161" s="4" t="s">
        <v>291</v>
      </c>
      <c r="B161" s="61" t="s">
        <v>332</v>
      </c>
      <c r="C161" s="62"/>
      <c r="D161" s="3" t="s">
        <v>2</v>
      </c>
      <c r="E161" s="41">
        <v>270</v>
      </c>
      <c r="F161" s="34">
        <v>2.5</v>
      </c>
      <c r="G161" s="35">
        <f t="shared" si="2"/>
        <v>675</v>
      </c>
      <c r="H161" s="31"/>
      <c r="I161" s="31"/>
      <c r="J161" s="26"/>
    </row>
    <row r="162" spans="1:12" ht="91.5" customHeight="1" x14ac:dyDescent="0.25">
      <c r="A162" s="4" t="s">
        <v>292</v>
      </c>
      <c r="B162" s="61" t="s">
        <v>307</v>
      </c>
      <c r="C162" s="62"/>
      <c r="D162" s="3" t="s">
        <v>6</v>
      </c>
      <c r="E162" s="41">
        <v>10</v>
      </c>
      <c r="F162" s="34">
        <v>1180</v>
      </c>
      <c r="G162" s="35">
        <f t="shared" si="2"/>
        <v>11800</v>
      </c>
      <c r="H162" s="31"/>
      <c r="I162" s="31"/>
      <c r="J162" s="26"/>
    </row>
    <row r="163" spans="1:12" ht="117" customHeight="1" x14ac:dyDescent="0.25">
      <c r="A163" s="4" t="s">
        <v>293</v>
      </c>
      <c r="B163" s="61" t="s">
        <v>308</v>
      </c>
      <c r="C163" s="62"/>
      <c r="D163" s="3" t="s">
        <v>3</v>
      </c>
      <c r="E163" s="41">
        <v>10</v>
      </c>
      <c r="F163" s="34">
        <v>1201</v>
      </c>
      <c r="G163" s="35">
        <f t="shared" si="2"/>
        <v>12010</v>
      </c>
      <c r="H163" s="31"/>
      <c r="I163" s="31"/>
      <c r="J163" s="26"/>
    </row>
    <row r="164" spans="1:12" ht="56.25" customHeight="1" x14ac:dyDescent="0.25">
      <c r="A164" s="4" t="s">
        <v>294</v>
      </c>
      <c r="B164" s="61" t="s">
        <v>309</v>
      </c>
      <c r="C164" s="62"/>
      <c r="D164" s="3" t="s">
        <v>3</v>
      </c>
      <c r="E164" s="41">
        <v>10</v>
      </c>
      <c r="F164" s="34">
        <v>632.54</v>
      </c>
      <c r="G164" s="35">
        <f t="shared" si="2"/>
        <v>6325.4</v>
      </c>
      <c r="H164" s="31"/>
      <c r="I164" s="31"/>
      <c r="J164" s="26"/>
    </row>
    <row r="165" spans="1:12" ht="63.75" customHeight="1" x14ac:dyDescent="0.25">
      <c r="A165" s="4" t="s">
        <v>295</v>
      </c>
      <c r="B165" s="61" t="s">
        <v>310</v>
      </c>
      <c r="C165" s="62"/>
      <c r="D165" s="10" t="s">
        <v>3</v>
      </c>
      <c r="E165" s="51">
        <v>10</v>
      </c>
      <c r="F165" s="34">
        <v>320</v>
      </c>
      <c r="G165" s="35">
        <f t="shared" si="2"/>
        <v>3200</v>
      </c>
      <c r="H165" s="31"/>
      <c r="I165" s="31"/>
      <c r="J165" s="26"/>
    </row>
    <row r="166" spans="1:12" ht="61.5" customHeight="1" x14ac:dyDescent="0.25">
      <c r="A166" s="4" t="s">
        <v>296</v>
      </c>
      <c r="B166" s="61" t="s">
        <v>311</v>
      </c>
      <c r="C166" s="62"/>
      <c r="D166" s="3" t="s">
        <v>6</v>
      </c>
      <c r="E166" s="41">
        <v>4</v>
      </c>
      <c r="F166" s="34">
        <v>445</v>
      </c>
      <c r="G166" s="35">
        <f t="shared" si="2"/>
        <v>1780</v>
      </c>
      <c r="H166" s="31"/>
      <c r="I166" s="31"/>
      <c r="J166" s="26"/>
    </row>
    <row r="167" spans="1:12" ht="82.5" customHeight="1" x14ac:dyDescent="0.25">
      <c r="A167" s="4" t="s">
        <v>297</v>
      </c>
      <c r="B167" s="61" t="s">
        <v>312</v>
      </c>
      <c r="C167" s="62"/>
      <c r="D167" s="3" t="s">
        <v>6</v>
      </c>
      <c r="E167" s="41">
        <v>4</v>
      </c>
      <c r="F167" s="34">
        <v>85</v>
      </c>
      <c r="G167" s="35">
        <f t="shared" si="2"/>
        <v>340</v>
      </c>
      <c r="H167" s="31"/>
      <c r="I167" s="31"/>
      <c r="J167" s="26"/>
    </row>
    <row r="168" spans="1:12" ht="69.75" customHeight="1" x14ac:dyDescent="0.25">
      <c r="A168" s="4" t="s">
        <v>298</v>
      </c>
      <c r="B168" s="61" t="s">
        <v>313</v>
      </c>
      <c r="C168" s="62"/>
      <c r="D168" s="3" t="s">
        <v>3</v>
      </c>
      <c r="E168" s="41">
        <v>14</v>
      </c>
      <c r="F168" s="34">
        <v>380</v>
      </c>
      <c r="G168" s="35">
        <f t="shared" si="2"/>
        <v>5320</v>
      </c>
      <c r="H168" s="31"/>
      <c r="I168" s="31"/>
      <c r="J168" s="26"/>
    </row>
    <row r="169" spans="1:12" ht="61.5" customHeight="1" x14ac:dyDescent="0.25">
      <c r="A169" s="4" t="s">
        <v>299</v>
      </c>
      <c r="B169" s="61" t="s">
        <v>314</v>
      </c>
      <c r="C169" s="62"/>
      <c r="D169" s="3" t="s">
        <v>3</v>
      </c>
      <c r="E169" s="41">
        <v>12</v>
      </c>
      <c r="F169" s="34">
        <v>221</v>
      </c>
      <c r="G169" s="35">
        <f t="shared" si="2"/>
        <v>2652</v>
      </c>
      <c r="H169" s="31"/>
      <c r="I169" s="31"/>
      <c r="J169" s="26"/>
    </row>
    <row r="170" spans="1:12" ht="15.75" x14ac:dyDescent="0.25">
      <c r="A170" s="4" t="s">
        <v>300</v>
      </c>
      <c r="B170" s="61" t="s">
        <v>315</v>
      </c>
      <c r="C170" s="62"/>
      <c r="D170" s="3" t="s">
        <v>3</v>
      </c>
      <c r="E170" s="41">
        <v>4</v>
      </c>
      <c r="F170" s="34">
        <v>63.26</v>
      </c>
      <c r="G170" s="35">
        <f t="shared" si="2"/>
        <v>253.04</v>
      </c>
      <c r="H170" s="31"/>
      <c r="I170" s="31"/>
      <c r="J170" s="26"/>
    </row>
    <row r="171" spans="1:12" ht="19.5" customHeight="1" x14ac:dyDescent="0.25">
      <c r="A171" s="69" t="s">
        <v>316</v>
      </c>
      <c r="B171" s="70"/>
      <c r="C171" s="71"/>
      <c r="D171" s="12"/>
      <c r="E171" s="12"/>
      <c r="F171" s="12"/>
      <c r="G171" s="12"/>
      <c r="H171" s="31"/>
      <c r="I171" s="31"/>
      <c r="J171" s="26"/>
    </row>
    <row r="172" spans="1:12" ht="52.5" customHeight="1" x14ac:dyDescent="0.25">
      <c r="A172" s="4" t="s">
        <v>317</v>
      </c>
      <c r="B172" s="61" t="s">
        <v>321</v>
      </c>
      <c r="C172" s="62"/>
      <c r="D172" s="3" t="s">
        <v>5</v>
      </c>
      <c r="E172" s="41">
        <v>38</v>
      </c>
      <c r="F172" s="34">
        <v>375</v>
      </c>
      <c r="G172" s="35">
        <f t="shared" si="2"/>
        <v>14250</v>
      </c>
      <c r="H172" s="31"/>
      <c r="I172" s="31"/>
      <c r="J172" s="26"/>
    </row>
    <row r="173" spans="1:12" ht="35.25" customHeight="1" x14ac:dyDescent="0.25">
      <c r="A173" s="4" t="s">
        <v>318</v>
      </c>
      <c r="B173" s="61" t="s">
        <v>322</v>
      </c>
      <c r="C173" s="62"/>
      <c r="D173" s="3" t="s">
        <v>58</v>
      </c>
      <c r="E173" s="41">
        <v>110</v>
      </c>
      <c r="F173" s="34">
        <v>14.5</v>
      </c>
      <c r="G173" s="35">
        <f t="shared" si="2"/>
        <v>1595</v>
      </c>
      <c r="H173" s="31"/>
      <c r="I173" s="31"/>
      <c r="J173" s="26"/>
    </row>
    <row r="174" spans="1:12" ht="32.25" customHeight="1" x14ac:dyDescent="0.25">
      <c r="A174" s="4" t="s">
        <v>319</v>
      </c>
      <c r="B174" s="61" t="s">
        <v>323</v>
      </c>
      <c r="C174" s="62"/>
      <c r="D174" s="3" t="s">
        <v>58</v>
      </c>
      <c r="E174" s="41">
        <v>110</v>
      </c>
      <c r="F174" s="34">
        <v>20.02</v>
      </c>
      <c r="G174" s="35">
        <f t="shared" si="2"/>
        <v>2202.1999999999998</v>
      </c>
      <c r="H174" s="31"/>
      <c r="I174" s="31"/>
      <c r="J174" s="26"/>
    </row>
    <row r="175" spans="1:12" ht="41.25" customHeight="1" thickBot="1" x14ac:dyDescent="0.3">
      <c r="A175" s="9" t="s">
        <v>320</v>
      </c>
      <c r="B175" s="67" t="s">
        <v>324</v>
      </c>
      <c r="C175" s="68"/>
      <c r="D175" s="10" t="s">
        <v>58</v>
      </c>
      <c r="E175" s="51">
        <v>94</v>
      </c>
      <c r="F175" s="37">
        <v>25.4</v>
      </c>
      <c r="G175" s="35">
        <f t="shared" si="2"/>
        <v>2387.6</v>
      </c>
      <c r="H175" s="31"/>
      <c r="I175" s="31"/>
      <c r="J175" s="26"/>
    </row>
    <row r="176" spans="1:12" ht="22.5" customHeight="1" thickBot="1" x14ac:dyDescent="0.3">
      <c r="A176" s="105" t="s">
        <v>10</v>
      </c>
      <c r="B176" s="106"/>
      <c r="C176" s="106"/>
      <c r="D176" s="106"/>
      <c r="E176" s="106"/>
      <c r="F176" s="107"/>
      <c r="G176" s="38">
        <f>SUM(G15:G175)</f>
        <v>2211043.21</v>
      </c>
      <c r="H176" s="55">
        <f>SUM(H178/1.21)</f>
        <v>2253944.3884297521</v>
      </c>
      <c r="I176" s="55"/>
      <c r="J176" s="56"/>
      <c r="K176" s="57"/>
      <c r="L176" s="57"/>
    </row>
    <row r="177" spans="1:12" ht="22.5" customHeight="1" thickBot="1" x14ac:dyDescent="0.3">
      <c r="A177" s="108" t="s">
        <v>339</v>
      </c>
      <c r="B177" s="109"/>
      <c r="C177" s="109"/>
      <c r="D177" s="109"/>
      <c r="E177" s="109"/>
      <c r="F177" s="109"/>
      <c r="G177" s="39">
        <f>ROUND(SUM(G176*0.21),2)</f>
        <v>464319.07</v>
      </c>
      <c r="H177" s="55">
        <f>SUM(H176*0.21)</f>
        <v>473328.32157024794</v>
      </c>
      <c r="I177" s="55"/>
      <c r="J177" s="56"/>
      <c r="K177" s="57"/>
      <c r="L177" s="57"/>
    </row>
    <row r="178" spans="1:12" ht="22.5" customHeight="1" thickBot="1" x14ac:dyDescent="0.3">
      <c r="A178" s="105" t="s">
        <v>11</v>
      </c>
      <c r="B178" s="106"/>
      <c r="C178" s="106"/>
      <c r="D178" s="106"/>
      <c r="E178" s="106"/>
      <c r="F178" s="106"/>
      <c r="G178" s="38">
        <f>SUM(G176:G177)</f>
        <v>2675362.2799999998</v>
      </c>
      <c r="H178" s="55">
        <v>2727272.71</v>
      </c>
      <c r="I178" s="55"/>
      <c r="J178" s="56"/>
      <c r="K178" s="57"/>
      <c r="L178" s="57"/>
    </row>
    <row r="179" spans="1:12" x14ac:dyDescent="0.25">
      <c r="A179" s="59"/>
      <c r="B179" s="59"/>
      <c r="C179" s="59"/>
      <c r="D179" s="59"/>
      <c r="E179" s="59"/>
      <c r="F179" s="59"/>
      <c r="G179" s="59"/>
      <c r="H179" s="31"/>
      <c r="I179" s="55"/>
      <c r="J179" s="57"/>
      <c r="K179" s="57"/>
      <c r="L179" s="57"/>
    </row>
    <row r="180" spans="1:12" ht="22.9" customHeight="1" x14ac:dyDescent="0.25">
      <c r="A180" s="97"/>
      <c r="B180" s="97"/>
      <c r="C180" s="97"/>
      <c r="D180" s="97"/>
      <c r="E180" s="97"/>
      <c r="F180" s="97"/>
      <c r="G180" s="97"/>
      <c r="H180" s="97"/>
      <c r="I180" s="97"/>
    </row>
    <row r="181" spans="1:12" ht="20.25" customHeight="1" x14ac:dyDescent="0.25">
      <c r="A181" s="60"/>
      <c r="B181" s="60"/>
      <c r="C181" s="60"/>
      <c r="D181" s="60"/>
      <c r="E181" s="60"/>
      <c r="F181" s="60"/>
      <c r="G181" s="60"/>
      <c r="H181" s="60"/>
      <c r="I181" s="60"/>
    </row>
    <row r="182" spans="1:12" ht="15.75" customHeight="1" x14ac:dyDescent="0.25">
      <c r="A182" s="13"/>
      <c r="B182" s="6"/>
      <c r="C182" s="13"/>
      <c r="D182" s="13"/>
      <c r="E182" s="13"/>
      <c r="F182" s="40"/>
      <c r="G182" s="40"/>
      <c r="H182" s="40"/>
      <c r="I182" s="40"/>
      <c r="J182" s="26"/>
    </row>
  </sheetData>
  <mergeCells count="183">
    <mergeCell ref="A181:I181"/>
    <mergeCell ref="B175:C175"/>
    <mergeCell ref="A176:F176"/>
    <mergeCell ref="A177:F177"/>
    <mergeCell ref="A178:F178"/>
    <mergeCell ref="A179:G179"/>
    <mergeCell ref="A180:I180"/>
    <mergeCell ref="B169:C169"/>
    <mergeCell ref="B170:C170"/>
    <mergeCell ref="A171:C171"/>
    <mergeCell ref="B172:C172"/>
    <mergeCell ref="B173:C173"/>
    <mergeCell ref="B174:C174"/>
    <mergeCell ref="B163:C163"/>
    <mergeCell ref="B164:C164"/>
    <mergeCell ref="B165:C165"/>
    <mergeCell ref="B166:C166"/>
    <mergeCell ref="B167:C167"/>
    <mergeCell ref="B168:C168"/>
    <mergeCell ref="B157:C157"/>
    <mergeCell ref="B158:C158"/>
    <mergeCell ref="B159:C159"/>
    <mergeCell ref="B160:C160"/>
    <mergeCell ref="B161:C161"/>
    <mergeCell ref="B162:C162"/>
    <mergeCell ref="A151:C151"/>
    <mergeCell ref="B152:C152"/>
    <mergeCell ref="B153:C153"/>
    <mergeCell ref="B154:C154"/>
    <mergeCell ref="B155:C155"/>
    <mergeCell ref="B156:C156"/>
    <mergeCell ref="B145:C145"/>
    <mergeCell ref="B146:C146"/>
    <mergeCell ref="B147:C147"/>
    <mergeCell ref="B148:C148"/>
    <mergeCell ref="B149:C149"/>
    <mergeCell ref="B150:C150"/>
    <mergeCell ref="B139:C139"/>
    <mergeCell ref="B140:C140"/>
    <mergeCell ref="B141:C141"/>
    <mergeCell ref="B142:C142"/>
    <mergeCell ref="B143:C143"/>
    <mergeCell ref="A144:C144"/>
    <mergeCell ref="B133:C133"/>
    <mergeCell ref="B134:C134"/>
    <mergeCell ref="B135:C135"/>
    <mergeCell ref="B136:C136"/>
    <mergeCell ref="B137:C137"/>
    <mergeCell ref="B138:C138"/>
    <mergeCell ref="B127:C127"/>
    <mergeCell ref="B128:C128"/>
    <mergeCell ref="B129:C129"/>
    <mergeCell ref="B130:C130"/>
    <mergeCell ref="B131:C131"/>
    <mergeCell ref="A132:C132"/>
    <mergeCell ref="B121:C121"/>
    <mergeCell ref="B122:C122"/>
    <mergeCell ref="B123:C123"/>
    <mergeCell ref="B124:C124"/>
    <mergeCell ref="B125:C125"/>
    <mergeCell ref="B126:C126"/>
    <mergeCell ref="B115:C115"/>
    <mergeCell ref="B116:C116"/>
    <mergeCell ref="B117:C117"/>
    <mergeCell ref="B118:C118"/>
    <mergeCell ref="B119:C119"/>
    <mergeCell ref="B120:C120"/>
    <mergeCell ref="B109:C109"/>
    <mergeCell ref="B110:C110"/>
    <mergeCell ref="B111:C111"/>
    <mergeCell ref="B112:C112"/>
    <mergeCell ref="B113:C113"/>
    <mergeCell ref="B114:C114"/>
    <mergeCell ref="B103:C103"/>
    <mergeCell ref="A104:C104"/>
    <mergeCell ref="B105:C105"/>
    <mergeCell ref="B106:C106"/>
    <mergeCell ref="B107:C107"/>
    <mergeCell ref="B108:C108"/>
    <mergeCell ref="B97:C97"/>
    <mergeCell ref="B98:C98"/>
    <mergeCell ref="B99:C99"/>
    <mergeCell ref="B100:C100"/>
    <mergeCell ref="B101:C101"/>
    <mergeCell ref="B102:C102"/>
    <mergeCell ref="B91:C91"/>
    <mergeCell ref="B92:C92"/>
    <mergeCell ref="B93:C93"/>
    <mergeCell ref="B94:C94"/>
    <mergeCell ref="B95:C95"/>
    <mergeCell ref="B96:C96"/>
    <mergeCell ref="B85:C85"/>
    <mergeCell ref="B86:C86"/>
    <mergeCell ref="A87:C87"/>
    <mergeCell ref="B88:C88"/>
    <mergeCell ref="B89:C89"/>
    <mergeCell ref="B90:C90"/>
    <mergeCell ref="B79:C79"/>
    <mergeCell ref="B80:C80"/>
    <mergeCell ref="B81:C81"/>
    <mergeCell ref="B82:C82"/>
    <mergeCell ref="B83:C83"/>
    <mergeCell ref="B84:C84"/>
    <mergeCell ref="B73:C73"/>
    <mergeCell ref="B74:C74"/>
    <mergeCell ref="B75:C75"/>
    <mergeCell ref="B76:C76"/>
    <mergeCell ref="B77:C77"/>
    <mergeCell ref="B78:C78"/>
    <mergeCell ref="B67:C67"/>
    <mergeCell ref="B68:C68"/>
    <mergeCell ref="B69:C69"/>
    <mergeCell ref="B70:C70"/>
    <mergeCell ref="B71:C71"/>
    <mergeCell ref="B72:C72"/>
    <mergeCell ref="B61:C61"/>
    <mergeCell ref="B62:C62"/>
    <mergeCell ref="B63:C63"/>
    <mergeCell ref="B64:C64"/>
    <mergeCell ref="B65:C65"/>
    <mergeCell ref="B66:C66"/>
    <mergeCell ref="B55:C55"/>
    <mergeCell ref="B56:C56"/>
    <mergeCell ref="B57:C57"/>
    <mergeCell ref="B58:C58"/>
    <mergeCell ref="B59:C59"/>
    <mergeCell ref="B60:C60"/>
    <mergeCell ref="B49:C49"/>
    <mergeCell ref="B50:C50"/>
    <mergeCell ref="B51:C51"/>
    <mergeCell ref="B52:C52"/>
    <mergeCell ref="B53:C53"/>
    <mergeCell ref="A54:C54"/>
    <mergeCell ref="B43:C43"/>
    <mergeCell ref="B44:C44"/>
    <mergeCell ref="B45:C45"/>
    <mergeCell ref="B46:C46"/>
    <mergeCell ref="B47:C47"/>
    <mergeCell ref="B48:C48"/>
    <mergeCell ref="A37:C37"/>
    <mergeCell ref="B38:C38"/>
    <mergeCell ref="B39:C39"/>
    <mergeCell ref="B40:C40"/>
    <mergeCell ref="B41:C41"/>
    <mergeCell ref="B42:C42"/>
    <mergeCell ref="B31:C31"/>
    <mergeCell ref="B32:C32"/>
    <mergeCell ref="B33:C33"/>
    <mergeCell ref="B34:C34"/>
    <mergeCell ref="B35:C35"/>
    <mergeCell ref="B36:C36"/>
    <mergeCell ref="B25:C25"/>
    <mergeCell ref="B26:C26"/>
    <mergeCell ref="B27:C27"/>
    <mergeCell ref="B28:C28"/>
    <mergeCell ref="B29:C29"/>
    <mergeCell ref="B30:C30"/>
    <mergeCell ref="B19:C19"/>
    <mergeCell ref="B20:C20"/>
    <mergeCell ref="B21:C21"/>
    <mergeCell ref="B22:C22"/>
    <mergeCell ref="B23:C23"/>
    <mergeCell ref="B24:C24"/>
    <mergeCell ref="B13:C13"/>
    <mergeCell ref="A14:C14"/>
    <mergeCell ref="B15:C15"/>
    <mergeCell ref="B16:C16"/>
    <mergeCell ref="B17:C17"/>
    <mergeCell ref="B18:C18"/>
    <mergeCell ref="A9:I9"/>
    <mergeCell ref="A10:I10"/>
    <mergeCell ref="A11:A12"/>
    <mergeCell ref="B11:C12"/>
    <mergeCell ref="D11:D12"/>
    <mergeCell ref="E11:E12"/>
    <mergeCell ref="F11:F12"/>
    <mergeCell ref="G11:G12"/>
    <mergeCell ref="A1:I1"/>
    <mergeCell ref="A3:I3"/>
    <mergeCell ref="A5:I5"/>
    <mergeCell ref="A6:I6"/>
    <mergeCell ref="A7:I7"/>
    <mergeCell ref="A8:I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Lapas1</vt:lpstr>
      <vt:lpstr>Lapas2</vt:lpstr>
      <vt:lpstr>konkursui</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Eglė Grušauskaitė</cp:lastModifiedBy>
  <cp:lastPrinted>2021-12-08T12:15:54Z</cp:lastPrinted>
  <dcterms:created xsi:type="dcterms:W3CDTF">2015-01-12T18:48:35Z</dcterms:created>
  <dcterms:modified xsi:type="dcterms:W3CDTF">2026-02-24T13:21:45Z</dcterms:modified>
</cp:coreProperties>
</file>