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M:\PIRKIMAI\2025 METAI\TARPTAUTINIAI\PROJEKTAVIMAS (susisiekimo komunikacijos)\kaunas.lt psl\I dalis\"/>
    </mc:Choice>
  </mc:AlternateContent>
  <xr:revisionPtr revIDLastSave="0" documentId="13_ncr:1_{3CD35C92-542A-4AAD-B9F8-C4CE9B61B0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B19" i="1"/>
  <c r="H19" i="1" l="1"/>
  <c r="H7" i="1"/>
  <c r="D23" i="1" l="1"/>
</calcChain>
</file>

<file path=xl/sharedStrings.xml><?xml version="1.0" encoding="utf-8"?>
<sst xmlns="http://schemas.openxmlformats.org/spreadsheetml/2006/main" count="27" uniqueCount="26">
  <si>
    <t xml:space="preserve">Tiekėjo pasiūlymo atnaujintam varžymuisi kainos balas (C) apskaičiuojamas mažiausios pasiūlytos kainos (Cmin) ir vertinamo pasiūlymo kainos (Cp) (nurodytos Kvietimo į atnaujintą varžymąsi 1 priedėlio 1 punkte) santykį padauginant iš kainos lyginamojo svorio (X):
Cmin
C = ------------ x X
Cp
</t>
  </si>
  <si>
    <t>C=</t>
  </si>
  <si>
    <t>B=</t>
  </si>
  <si>
    <t>Vertinamo tiekėjo pasiūlymo atnaujintam varžymuisi ekonominis naudingumas</t>
  </si>
  <si>
    <t>S=</t>
  </si>
  <si>
    <r>
      <t xml:space="preserve">mažiausia pasiūlyta laina </t>
    </r>
    <r>
      <rPr>
        <b/>
        <sz val="8"/>
        <color rgb="FFFF0000"/>
        <rFont val="Calibri"/>
        <family val="2"/>
        <charset val="186"/>
        <scheme val="minor"/>
      </rPr>
      <t>(ĮRAŠYTI)</t>
    </r>
    <r>
      <rPr>
        <sz val="8"/>
        <color rgb="FFFF0000"/>
        <rFont val="Calibri"/>
        <family val="2"/>
        <charset val="186"/>
        <scheme val="minor"/>
      </rPr>
      <t xml:space="preserve"> </t>
    </r>
  </si>
  <si>
    <r>
      <t xml:space="preserve">vertinamo pasiūlymo kaina </t>
    </r>
    <r>
      <rPr>
        <b/>
        <sz val="8"/>
        <color rgb="FFFF0000"/>
        <rFont val="Calibri"/>
        <family val="2"/>
        <charset val="186"/>
        <scheme val="minor"/>
      </rPr>
      <t>(ĮRAŠYTI)</t>
    </r>
  </si>
  <si>
    <r>
      <t xml:space="preserve">kainos kriterijaus svoris (X) </t>
    </r>
    <r>
      <rPr>
        <b/>
        <sz val="8"/>
        <color rgb="FFFF0000"/>
        <rFont val="Calibri"/>
        <family val="2"/>
        <charset val="186"/>
        <scheme val="minor"/>
      </rPr>
      <t>(ĮRAŠYTA Į FORMULĘ)</t>
    </r>
  </si>
  <si>
    <r>
      <t xml:space="preserve">kainos kriterijaus balas </t>
    </r>
    <r>
      <rPr>
        <b/>
        <sz val="8"/>
        <color rgb="FFFF0000"/>
        <rFont val="Calibri"/>
        <family val="2"/>
        <charset val="186"/>
        <scheme val="minor"/>
      </rPr>
      <t>(APSKAIČIUOJA AUTOMATIŠKAI)</t>
    </r>
  </si>
  <si>
    <r>
      <t xml:space="preserve">Didžiausia darbo užmokesčio mėnesio medianos reikšmė </t>
    </r>
    <r>
      <rPr>
        <b/>
        <sz val="10"/>
        <color rgb="FFFF0000"/>
        <rFont val="Calibri"/>
        <family val="2"/>
        <charset val="186"/>
        <scheme val="minor"/>
      </rPr>
      <t>(ĮRAŠYTI):*</t>
    </r>
  </si>
  <si>
    <r>
      <t xml:space="preserve">Vertinamo tiekėjo pasiūlymo darbo užmokesčio mėnesio medianos reikšmė </t>
    </r>
    <r>
      <rPr>
        <b/>
        <sz val="10"/>
        <color rgb="FFFF0000"/>
        <rFont val="Calibri"/>
        <family val="2"/>
        <charset val="186"/>
        <scheme val="minor"/>
      </rPr>
      <t>(ĮRAŠYTI):*</t>
    </r>
  </si>
  <si>
    <t>1.</t>
  </si>
  <si>
    <t>2.</t>
  </si>
  <si>
    <t>Eur</t>
  </si>
  <si>
    <r>
      <t xml:space="preserve">socialinio kriterijaus svoris </t>
    </r>
    <r>
      <rPr>
        <b/>
        <sz val="8"/>
        <color rgb="FFFF0000"/>
        <rFont val="Calibri"/>
        <family val="2"/>
        <charset val="186"/>
        <scheme val="minor"/>
      </rPr>
      <t>(ĮRAŠYTA Į FORMULĘ)</t>
    </r>
  </si>
  <si>
    <r>
      <t xml:space="preserve">socialinio kriterijaus balas </t>
    </r>
    <r>
      <rPr>
        <b/>
        <sz val="8"/>
        <color rgb="FFFF0000"/>
        <rFont val="Calibri"/>
        <family val="2"/>
        <charset val="186"/>
        <scheme val="minor"/>
      </rPr>
      <t>(APSKAIČIUOJA AUTOMATIŠKAI)</t>
    </r>
  </si>
  <si>
    <r>
      <t xml:space="preserve">didžiausias darbo užmokesčio mėnesio medianos ir Lietuvos Respublikoje nustatyto minimalaus darbo užmokesčio skirtumas </t>
    </r>
    <r>
      <rPr>
        <b/>
        <sz val="8"/>
        <color rgb="FFFF0000"/>
        <rFont val="Calibri"/>
        <family val="2"/>
        <charset val="186"/>
        <scheme val="minor"/>
      </rPr>
      <t>(APSKAIČIUOJA AUTOMATIŠKAI)**</t>
    </r>
  </si>
  <si>
    <r>
      <t xml:space="preserve">vertinamo darbo užmokesčio mėnesio medianos ir Lietuvos Respublikoje nustatyto minimalaus darbo užmokesčio skirtumas </t>
    </r>
    <r>
      <rPr>
        <b/>
        <sz val="8"/>
        <color rgb="FFFF0000"/>
        <rFont val="Calibri"/>
        <family val="2"/>
        <charset val="186"/>
        <scheme val="minor"/>
      </rPr>
      <t>(APSKAIČIUOJA AUTOMATIŠKAI)**</t>
    </r>
  </si>
  <si>
    <r>
      <t xml:space="preserve">ekonominio naudingumo balas </t>
    </r>
    <r>
      <rPr>
        <b/>
        <sz val="8"/>
        <color rgb="FFFF0000"/>
        <rFont val="Calibri"/>
        <family val="2"/>
        <charset val="186"/>
        <scheme val="minor"/>
      </rPr>
      <t>(APSKAIČIUOJA AUTOMATIŠKAI)</t>
    </r>
  </si>
  <si>
    <t>PASIŪLYMŲ ATNAUJINTAM VARŽYMUISI EKONOMINIO NAUDINGUMO BALŲ APSKAIČIAVIMO TVARKA</t>
  </si>
  <si>
    <t>LAIMĖJUSIU PASIŪLYMU ATNAUJINTAM TIEKĖJŲ VARŽYMUISI NUSTATOMAS TAS TIEKĖJO PASIŪLYMAS, KURIO EKONOMINIO NAUDINGUMO BALAS (S) YRA DIDŽIAUSIAS</t>
  </si>
  <si>
    <r>
      <t>Ekonominis naudingumas (S) apskaičiuojamas sudedant tiekėjo pasiūlymo atnaujintam varžymuisi kainos (C) ir socialinio kriterijaus (B) balus:</t>
    </r>
    <r>
      <rPr>
        <b/>
        <i/>
        <u/>
        <sz val="12"/>
        <color theme="1"/>
        <rFont val="Calibri"/>
        <family val="2"/>
        <charset val="186"/>
        <scheme val="minor"/>
      </rPr>
      <t>S = C + B</t>
    </r>
  </si>
  <si>
    <r>
      <t xml:space="preserve">**Pastaba. </t>
    </r>
    <r>
      <rPr>
        <i/>
        <sz val="8"/>
        <color theme="1"/>
        <rFont val="Calibri"/>
        <family val="2"/>
        <charset val="186"/>
        <scheme val="minor"/>
      </rPr>
      <t>Formulėje įrašytas 2025 m. nustatytas minimalus darbp užmokesčio dydis - 1038 Eur. Pasikeitus šiame dydžiui, formulę būtina atnaujinti</t>
    </r>
  </si>
  <si>
    <t>PILDYTI TIK GELTONAI PAŽYMĖTUS LANGELIUS</t>
  </si>
  <si>
    <r>
      <t xml:space="preserve">Socialinio kriterijaus balas (B) apskaičiuojamas vertinamo tiekėjo pasiūlymo atnaujintam varžymuisi siūlomos mokėti darbo užmokesčio mėnesio medianos, </t>
    </r>
    <r>
      <rPr>
        <b/>
        <u/>
        <sz val="10"/>
        <rFont val="Calibri"/>
        <family val="2"/>
        <charset val="186"/>
        <scheme val="minor"/>
      </rPr>
      <t>nurodytos preliminariosios sutarties 3 priedo 5 lentelėje,</t>
    </r>
    <r>
      <rPr>
        <sz val="10"/>
        <rFont val="Calibri"/>
        <family val="2"/>
        <charset val="186"/>
        <scheme val="minor"/>
      </rPr>
      <t xml:space="preserve"> ir Lietuvos Respublikoje nustatyto minimalaus darbo užmokesčio skirtumo (Bp) ir didžiausio pasiūlytos darbo užmokesčio mėnesio medianos, nurodytos preliminariosios sutarties 3 priedo 5 lentelėje, ir Lietuvos Respublikoje nustatyto minimalaus darbo užmokesčio skirtumo (Bmax) santykį padauginant iš lyginamojo svorio (Z): 
Bp
B = ------------ x Z
Bmax
</t>
    </r>
  </si>
  <si>
    <r>
      <t xml:space="preserve">*PASTABA. </t>
    </r>
    <r>
      <rPr>
        <b/>
        <i/>
        <u/>
        <sz val="8"/>
        <color rgb="FFFF0000"/>
        <rFont val="Calibri"/>
        <family val="2"/>
        <charset val="186"/>
        <scheme val="minor"/>
      </rPr>
      <t>(ĮRAŠOMOS VERTINAMO TIEKĖJO PASIŪLYMO IR DIDŽIAUSIA PRELIMINARIOSIOS SUTARTIES 3 PRIEDO 5 LENTELĖJE NURODYTOS DARBO UŽMOKESČIO MĖNESIO MEDIANOS (REIKŠMIŲ NEKEISTI)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</si>
</sst>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  <font>
      <b/>
      <u/>
      <sz val="8"/>
      <color rgb="FFFF0000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b/>
      <i/>
      <u/>
      <sz val="12"/>
      <color theme="1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b/>
      <i/>
      <u/>
      <sz val="8"/>
      <color rgb="FFFF0000"/>
      <name val="Calibri"/>
      <family val="2"/>
      <charset val="186"/>
      <scheme val="minor"/>
    </font>
    <font>
      <i/>
      <sz val="8"/>
      <color theme="1"/>
      <name val="Calibri"/>
      <family val="2"/>
      <charset val="186"/>
      <scheme val="minor"/>
    </font>
    <font>
      <i/>
      <u/>
      <sz val="12"/>
      <color rgb="FFFF0000"/>
      <name val="Calibri"/>
      <family val="2"/>
      <charset val="186"/>
      <scheme val="minor"/>
    </font>
    <font>
      <b/>
      <u/>
      <sz val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4" fontId="2" fillId="0" borderId="3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2" fillId="2" borderId="2" xfId="0" applyNumberFormat="1" applyFont="1" applyFill="1" applyBorder="1"/>
    <xf numFmtId="0" fontId="0" fillId="0" borderId="0" xfId="0" applyAlignment="1">
      <alignment vertical="center"/>
    </xf>
    <xf numFmtId="0" fontId="5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left"/>
    </xf>
    <xf numFmtId="4" fontId="2" fillId="0" borderId="10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4" fontId="2" fillId="0" borderId="19" xfId="0" applyNumberFormat="1" applyFont="1" applyBorder="1" applyAlignment="1">
      <alignment horizontal="left"/>
    </xf>
    <xf numFmtId="4" fontId="2" fillId="0" borderId="14" xfId="0" applyNumberFormat="1" applyFont="1" applyBorder="1" applyAlignment="1">
      <alignment horizontal="left"/>
    </xf>
    <xf numFmtId="4" fontId="2" fillId="0" borderId="15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3" xfId="0" applyNumberFormat="1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top"/>
    </xf>
    <xf numFmtId="4" fontId="0" fillId="0" borderId="1" xfId="0" applyNumberForma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4" fontId="0" fillId="0" borderId="17" xfId="0" applyNumberFormat="1" applyBorder="1" applyAlignment="1" applyProtection="1">
      <alignment horizontal="center"/>
      <protection hidden="1"/>
    </xf>
    <xf numFmtId="4" fontId="0" fillId="0" borderId="18" xfId="0" applyNumberFormat="1" applyBorder="1" applyAlignment="1" applyProtection="1">
      <alignment horizontal="center"/>
      <protection hidden="1"/>
    </xf>
    <xf numFmtId="0" fontId="5" fillId="0" borderId="1" xfId="0" applyFont="1" applyBorder="1" applyAlignment="1">
      <alignment horizontal="center" vertical="top" wrapText="1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" fillId="0" borderId="13" xfId="0" applyFont="1" applyBorder="1" applyAlignment="1">
      <alignment horizontal="right" vertical="top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4" fontId="2" fillId="2" borderId="17" xfId="0" applyNumberFormat="1" applyFont="1" applyFill="1" applyBorder="1" applyAlignment="1" applyProtection="1">
      <alignment horizontal="center"/>
      <protection locked="0"/>
    </xf>
    <xf numFmtId="4" fontId="2" fillId="2" borderId="1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2" fontId="2" fillId="0" borderId="17" xfId="0" applyNumberFormat="1" applyFont="1" applyBorder="1" applyAlignment="1" applyProtection="1">
      <alignment horizontal="center"/>
      <protection locked="0"/>
    </xf>
    <xf numFmtId="2" fontId="2" fillId="0" borderId="18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topLeftCell="A14" zoomScale="160" zoomScaleNormal="160" workbookViewId="0">
      <selection activeCell="Q20" sqref="Q20"/>
    </sheetView>
  </sheetViews>
  <sheetFormatPr defaultRowHeight="15" x14ac:dyDescent="0.25"/>
  <cols>
    <col min="2" max="2" width="10" customWidth="1"/>
    <col min="9" max="9" width="5.5703125" customWidth="1"/>
    <col min="10" max="12" width="9.140625" hidden="1" customWidth="1"/>
  </cols>
  <sheetData>
    <row r="1" spans="1:16" ht="35.25" customHeight="1" x14ac:dyDescent="0.25">
      <c r="A1" s="43" t="s">
        <v>19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6" ht="33" customHeight="1" x14ac:dyDescent="0.25">
      <c r="A2" s="40" t="s">
        <v>21</v>
      </c>
      <c r="B2" s="40"/>
      <c r="C2" s="40"/>
      <c r="D2" s="40"/>
      <c r="E2" s="40"/>
      <c r="F2" s="40"/>
      <c r="G2" s="40"/>
      <c r="H2" s="40"/>
      <c r="I2" s="40"/>
      <c r="J2" s="1"/>
      <c r="K2" s="1"/>
      <c r="L2" s="1"/>
    </row>
    <row r="3" spans="1:16" ht="19.5" customHeight="1" x14ac:dyDescent="0.25">
      <c r="A3" s="41" t="s">
        <v>23</v>
      </c>
      <c r="B3" s="41"/>
      <c r="C3" s="41"/>
      <c r="D3" s="41"/>
      <c r="E3" s="41"/>
      <c r="F3" s="41"/>
      <c r="G3" s="41"/>
      <c r="H3" s="41"/>
      <c r="I3" s="41"/>
    </row>
    <row r="4" spans="1:16" x14ac:dyDescent="0.25">
      <c r="A4" s="44" t="s">
        <v>0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6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6" ht="50.25" customHeight="1" thickBot="1" x14ac:dyDescent="0.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6" ht="16.5" thickBot="1" x14ac:dyDescent="0.3">
      <c r="A7" s="42" t="s">
        <v>1</v>
      </c>
      <c r="B7" s="45"/>
      <c r="C7" s="46"/>
      <c r="D7" s="45"/>
      <c r="E7" s="46"/>
      <c r="F7" s="47">
        <v>95</v>
      </c>
      <c r="G7" s="48"/>
      <c r="H7" s="49" t="e">
        <f>ROUND(B7/D7*F7,2)</f>
        <v>#DIV/0!</v>
      </c>
      <c r="I7" s="50"/>
      <c r="P7" s="8"/>
    </row>
    <row r="8" spans="1:16" ht="39" customHeight="1" x14ac:dyDescent="0.25">
      <c r="A8" s="31"/>
      <c r="B8" s="23" t="s">
        <v>5</v>
      </c>
      <c r="C8" s="23"/>
      <c r="D8" s="23" t="s">
        <v>6</v>
      </c>
      <c r="E8" s="23"/>
      <c r="F8" s="23" t="s">
        <v>7</v>
      </c>
      <c r="G8" s="23"/>
      <c r="H8" s="23" t="s">
        <v>8</v>
      </c>
      <c r="I8" s="23"/>
    </row>
    <row r="9" spans="1:16" ht="14.25" customHeight="1" x14ac:dyDescent="0.25">
      <c r="A9" s="2"/>
      <c r="B9" s="3"/>
      <c r="C9" s="3"/>
      <c r="D9" s="3"/>
      <c r="E9" s="3"/>
      <c r="F9" s="4"/>
      <c r="G9" s="4"/>
      <c r="H9" s="4"/>
      <c r="I9" s="4"/>
    </row>
    <row r="10" spans="1:16" ht="29.25" customHeight="1" x14ac:dyDescent="0.25">
      <c r="A10" s="39" t="s">
        <v>24</v>
      </c>
      <c r="B10" s="39"/>
      <c r="C10" s="39"/>
      <c r="D10" s="39"/>
      <c r="E10" s="39"/>
      <c r="F10" s="39"/>
      <c r="G10" s="39"/>
      <c r="H10" s="39"/>
      <c r="I10" s="39"/>
    </row>
    <row r="11" spans="1:16" ht="54" customHeight="1" x14ac:dyDescent="0.25">
      <c r="A11" s="39"/>
      <c r="B11" s="39"/>
      <c r="C11" s="39"/>
      <c r="D11" s="39"/>
      <c r="E11" s="39"/>
      <c r="F11" s="39"/>
      <c r="G11" s="39"/>
      <c r="H11" s="39"/>
      <c r="I11" s="39"/>
    </row>
    <row r="12" spans="1:16" ht="35.25" customHeight="1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16" ht="15.75" thickBot="1" x14ac:dyDescent="0.3">
      <c r="A13" s="29" t="s">
        <v>10</v>
      </c>
      <c r="B13" s="29"/>
      <c r="C13" s="29"/>
      <c r="D13" s="29"/>
      <c r="E13" s="29"/>
      <c r="F13" s="29"/>
      <c r="G13" s="29"/>
      <c r="H13" s="29"/>
      <c r="I13" s="29"/>
    </row>
    <row r="14" spans="1:16" ht="16.5" customHeight="1" thickBot="1" x14ac:dyDescent="0.3">
      <c r="A14" s="5" t="s">
        <v>11</v>
      </c>
      <c r="B14" s="7"/>
      <c r="C14" s="16" t="s">
        <v>13</v>
      </c>
      <c r="D14" s="17"/>
      <c r="E14" s="17"/>
      <c r="F14" s="17"/>
      <c r="G14" s="17"/>
      <c r="H14" s="17"/>
      <c r="I14" s="18"/>
    </row>
    <row r="15" spans="1:16" ht="16.5" customHeight="1" thickBot="1" x14ac:dyDescent="0.3">
      <c r="A15" s="38" t="s">
        <v>9</v>
      </c>
      <c r="B15" s="38"/>
      <c r="C15" s="38"/>
      <c r="D15" s="38"/>
      <c r="E15" s="38"/>
      <c r="F15" s="38"/>
      <c r="G15" s="38"/>
      <c r="H15" s="38"/>
      <c r="I15" s="38"/>
    </row>
    <row r="16" spans="1:16" ht="16.5" customHeight="1" thickBot="1" x14ac:dyDescent="0.3">
      <c r="A16" s="6" t="s">
        <v>12</v>
      </c>
      <c r="B16" s="7"/>
      <c r="C16" s="19" t="s">
        <v>13</v>
      </c>
      <c r="D16" s="20"/>
      <c r="E16" s="20"/>
      <c r="F16" s="20"/>
      <c r="G16" s="20"/>
      <c r="H16" s="20"/>
      <c r="I16" s="21"/>
    </row>
    <row r="17" spans="1:9" ht="24" customHeight="1" x14ac:dyDescent="0.25">
      <c r="A17" s="30" t="s">
        <v>25</v>
      </c>
      <c r="B17" s="30"/>
      <c r="C17" s="30"/>
      <c r="D17" s="30"/>
      <c r="E17" s="30"/>
      <c r="F17" s="30"/>
      <c r="G17" s="30"/>
      <c r="H17" s="30"/>
      <c r="I17" s="30"/>
    </row>
    <row r="18" spans="1:9" ht="16.5" customHeight="1" thickBot="1" x14ac:dyDescent="0.3">
      <c r="A18" s="2"/>
      <c r="B18" s="3"/>
      <c r="C18" s="3"/>
      <c r="D18" s="3"/>
      <c r="E18" s="3"/>
      <c r="F18" s="4"/>
      <c r="G18" s="4"/>
      <c r="H18" s="4"/>
      <c r="I18" s="4"/>
    </row>
    <row r="19" spans="1:9" ht="15.75" thickBot="1" x14ac:dyDescent="0.3">
      <c r="A19" s="31" t="s">
        <v>2</v>
      </c>
      <c r="B19" s="32">
        <f>B16-1153</f>
        <v>-1153</v>
      </c>
      <c r="C19" s="32"/>
      <c r="D19" s="32">
        <f>B14-1153</f>
        <v>-1153</v>
      </c>
      <c r="E19" s="32"/>
      <c r="F19" s="33">
        <v>5</v>
      </c>
      <c r="G19" s="34"/>
      <c r="H19" s="35">
        <f>ROUND(D19/B19*F19,2)</f>
        <v>5</v>
      </c>
      <c r="I19" s="36"/>
    </row>
    <row r="20" spans="1:9" ht="92.25" customHeight="1" x14ac:dyDescent="0.25">
      <c r="A20" s="31"/>
      <c r="B20" s="37" t="s">
        <v>16</v>
      </c>
      <c r="C20" s="37"/>
      <c r="D20" s="37" t="s">
        <v>17</v>
      </c>
      <c r="E20" s="37"/>
      <c r="F20" s="22" t="s">
        <v>14</v>
      </c>
      <c r="G20" s="22"/>
      <c r="H20" s="23" t="s">
        <v>15</v>
      </c>
      <c r="I20" s="23"/>
    </row>
    <row r="21" spans="1:9" ht="23.25" customHeight="1" x14ac:dyDescent="0.25">
      <c r="A21" s="9" t="s">
        <v>22</v>
      </c>
      <c r="B21" s="9"/>
      <c r="C21" s="9"/>
      <c r="D21" s="9"/>
      <c r="E21" s="9"/>
      <c r="F21" s="9"/>
      <c r="G21" s="9"/>
      <c r="H21" s="9"/>
      <c r="I21" s="9"/>
    </row>
    <row r="22" spans="1:9" ht="16.5" thickBot="1" x14ac:dyDescent="0.3">
      <c r="A22" s="24" t="s">
        <v>3</v>
      </c>
      <c r="B22" s="24"/>
      <c r="C22" s="24"/>
      <c r="D22" s="24"/>
      <c r="E22" s="24"/>
      <c r="F22" s="24"/>
      <c r="G22" s="24"/>
      <c r="H22" s="24"/>
      <c r="I22" s="24"/>
    </row>
    <row r="23" spans="1:9" ht="16.5" thickBot="1" x14ac:dyDescent="0.3">
      <c r="A23" s="25" t="s">
        <v>4</v>
      </c>
      <c r="B23" s="25"/>
      <c r="C23" s="25"/>
      <c r="D23" s="26" t="e">
        <f>ROUND(H7+H19,2)</f>
        <v>#DIV/0!</v>
      </c>
      <c r="E23" s="27"/>
    </row>
    <row r="24" spans="1:9" x14ac:dyDescent="0.25">
      <c r="D24" s="28" t="s">
        <v>18</v>
      </c>
      <c r="E24" s="28"/>
    </row>
    <row r="25" spans="1:9" ht="27" customHeight="1" thickBot="1" x14ac:dyDescent="0.3">
      <c r="D25" s="28"/>
      <c r="E25" s="28"/>
    </row>
    <row r="26" spans="1:9" x14ac:dyDescent="0.25">
      <c r="A26" s="10" t="s">
        <v>20</v>
      </c>
      <c r="B26" s="11"/>
      <c r="C26" s="11"/>
      <c r="D26" s="11"/>
      <c r="E26" s="11"/>
      <c r="F26" s="11"/>
      <c r="G26" s="11"/>
      <c r="H26" s="11"/>
      <c r="I26" s="12"/>
    </row>
    <row r="27" spans="1:9" ht="36.75" customHeight="1" thickBot="1" x14ac:dyDescent="0.3">
      <c r="A27" s="13"/>
      <c r="B27" s="14"/>
      <c r="C27" s="14"/>
      <c r="D27" s="14"/>
      <c r="E27" s="14"/>
      <c r="F27" s="14"/>
      <c r="G27" s="14"/>
      <c r="H27" s="14"/>
      <c r="I27" s="15"/>
    </row>
  </sheetData>
  <mergeCells count="34">
    <mergeCell ref="A1:L1"/>
    <mergeCell ref="A4:K6"/>
    <mergeCell ref="D8:E8"/>
    <mergeCell ref="B8:C8"/>
    <mergeCell ref="B7:C7"/>
    <mergeCell ref="D7:E7"/>
    <mergeCell ref="F8:G8"/>
    <mergeCell ref="F7:G7"/>
    <mergeCell ref="H7:I7"/>
    <mergeCell ref="A10:I12"/>
    <mergeCell ref="H8:I8"/>
    <mergeCell ref="A2:I2"/>
    <mergeCell ref="A3:I3"/>
    <mergeCell ref="A7:A8"/>
    <mergeCell ref="A13:I13"/>
    <mergeCell ref="A17:I17"/>
    <mergeCell ref="A19:A20"/>
    <mergeCell ref="B19:C19"/>
    <mergeCell ref="D19:E19"/>
    <mergeCell ref="F19:G19"/>
    <mergeCell ref="H19:I19"/>
    <mergeCell ref="B20:C20"/>
    <mergeCell ref="D20:E20"/>
    <mergeCell ref="A15:I15"/>
    <mergeCell ref="A21:I21"/>
    <mergeCell ref="A26:I27"/>
    <mergeCell ref="C14:I14"/>
    <mergeCell ref="C16:I16"/>
    <mergeCell ref="F20:G20"/>
    <mergeCell ref="H20:I20"/>
    <mergeCell ref="A22:I22"/>
    <mergeCell ref="A23:C23"/>
    <mergeCell ref="D23:E23"/>
    <mergeCell ref="D24:E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>Kauno miesto savivaldybės administracija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Asta Kudirkaitė</cp:lastModifiedBy>
  <cp:lastPrinted>2025-01-24T11:10:11Z</cp:lastPrinted>
  <dcterms:created xsi:type="dcterms:W3CDTF">2025-01-24T07:55:16Z</dcterms:created>
  <dcterms:modified xsi:type="dcterms:W3CDTF">2026-03-23T11:52:53Z</dcterms:modified>
</cp:coreProperties>
</file>