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W:\Sekretoriatas\_Norminiai\"/>
    </mc:Choice>
  </mc:AlternateContent>
  <xr:revisionPtr revIDLastSave="0" documentId="13_ncr:1_{0868B22A-4B3F-4AD1-899F-E14F15FEAF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 6 pried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D38" i="1"/>
  <c r="D29" i="1"/>
  <c r="D56" i="1" l="1"/>
  <c r="D54" i="1"/>
  <c r="D51" i="1"/>
  <c r="D50" i="1" s="1"/>
  <c r="D48" i="1"/>
  <c r="D47" i="1" s="1"/>
  <c r="D45" i="1"/>
  <c r="D44" i="1"/>
  <c r="D43" i="1" s="1"/>
  <c r="D35" i="1"/>
  <c r="D32" i="1"/>
  <c r="D31" i="1" s="1"/>
  <c r="D27" i="1"/>
  <c r="D26" i="1"/>
  <c r="D21" i="1"/>
  <c r="D20" i="1" s="1"/>
  <c r="D17" i="1"/>
  <c r="D12" i="1"/>
  <c r="D11" i="1" s="1"/>
  <c r="D16" i="1" l="1"/>
  <c r="D61" i="1" s="1"/>
  <c r="D24" i="1"/>
  <c r="D42" i="1"/>
  <c r="D60" i="1"/>
  <c r="D53" i="1"/>
  <c r="D62" i="1"/>
  <c r="D10" i="1" l="1"/>
  <c r="D58" i="1" s="1"/>
</calcChain>
</file>

<file path=xl/sharedStrings.xml><?xml version="1.0" encoding="utf-8"?>
<sst xmlns="http://schemas.openxmlformats.org/spreadsheetml/2006/main" count="68" uniqueCount="45">
  <si>
    <t>KAUNO MIESTO SAVIVALDYBĖS 2025 METŲ BIUDŽETO LĖŠŲ LIKUČIO NAUDOJIMAS 2026 METAIS</t>
  </si>
  <si>
    <t>Eil. Nr.</t>
  </si>
  <si>
    <t>Asignavimų valdytojas ir programos pavadinimas</t>
  </si>
  <si>
    <t>Iš viso
(tūkst. Eur)</t>
  </si>
  <si>
    <t>Savivaldybės administracija</t>
  </si>
  <si>
    <t>1.</t>
  </si>
  <si>
    <t>Atvirumo ir bendradarbiavimo, plėtojant miesto ekonomiką, kultūrą ir turizmą, programa</t>
  </si>
  <si>
    <t>Pajamos už prekes ir paslaugas</t>
  </si>
  <si>
    <t>Pajamos už biudžetinių įstaigų patalpų nuomą</t>
  </si>
  <si>
    <t>Įmokos už paslaugas biudžetinėse įstaigose</t>
  </si>
  <si>
    <t>Gyventojo poreikius atliepianti gyvenimo kokybės sumaniam, aktyviam ir sveikam gyventojui programa</t>
  </si>
  <si>
    <t>Visos dienos mokyklos veiklai</t>
  </si>
  <si>
    <t>Tvarumo bei žaliojo kurso principais tvariai valdomo miesto programa</t>
  </si>
  <si>
    <t>Biudžetinei įstaigai „Parkavimas Kaune“</t>
  </si>
  <si>
    <t>Biudžetinei įstaigai S. Dariaus ir S. Girėno aerodromas</t>
  </si>
  <si>
    <t>2.</t>
  </si>
  <si>
    <t>3.</t>
  </si>
  <si>
    <t>4.</t>
  </si>
  <si>
    <t>5.</t>
  </si>
  <si>
    <t>Iš viso</t>
  </si>
  <si>
    <t>Iš jų:</t>
  </si>
  <si>
    <t>Biudžetinių įstaigų pajamų likučio paskirstymas</t>
  </si>
  <si>
    <t>Savivaldybės administracijai</t>
  </si>
  <si>
    <t>Infrastruktūros įmokos</t>
  </si>
  <si>
    <t>Įmokos už elektromobilių įkrovimo stotelių paslaugas</t>
  </si>
  <si>
    <t>Pajamos iš savivaldybei nuosavybės teise priklausančių negyvenamųjų patalpų nuomos</t>
  </si>
  <si>
    <t>Pajamos iš savivaldybei nuosavybės teise priklausančių gyvenamųjų patalpų nuomos</t>
  </si>
  <si>
    <t>Biudžeto lėšų likučio paskirstymas</t>
  </si>
  <si>
    <t>Kauno miesto savivaldybės specialiųjų programų likučio paskirstymas</t>
  </si>
  <si>
    <t>Pajamų už parduotus valstybinės žemės sklypus likučio paskirstymas</t>
  </si>
  <si>
    <t>Kultūros biudžetinėms įstaigoms</t>
  </si>
  <si>
    <t>Socialinių paslaugų biudžetinėms įstaigoms</t>
  </si>
  <si>
    <t>Sporto biudžetinėms įstaigoms</t>
  </si>
  <si>
    <t>Švietimo biudžetinėms įstaigoms</t>
  </si>
  <si>
    <t>Kauno miesto savivaldybės visuomenės sveikatos rėmimo specialiajai programai</t>
  </si>
  <si>
    <t xml:space="preserve">Kauno miesto savivaldybės aplinkos apsaugos rėmimo specialiajai programai </t>
  </si>
  <si>
    <t>Teritorijų planavimo dokumentams rengti ir infrastruktūrai plėtoti</t>
  </si>
  <si>
    <t>Programos priemonėms vykdyti</t>
  </si>
  <si>
    <t>Vietinės rinkliavos už naudojimąsi Kauno miesto savivaldybės viešąja turizmo ir poilsio infrastruktūra likučio paskirstymas</t>
  </si>
  <si>
    <t>Prog-ramos kodas</t>
  </si>
  <si>
    <t xml:space="preserve">                                                                             Kauno miesto savivaldybės tarybos</t>
  </si>
  <si>
    <t>Tarptautinės rinkodaros ir turizmo plėtrai skatinti</t>
  </si>
  <si>
    <t xml:space="preserve">                                                                             6 priedas</t>
  </si>
  <si>
    <t xml:space="preserve">                                                                             2026 m. vasario 24 d. </t>
  </si>
  <si>
    <t xml:space="preserve">                                                                             sprendimo Nr. T-2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</si>
</sst>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8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</font>
    <font>
      <b/>
      <sz val="12"/>
      <name val="Calibri"/>
      <family val="2"/>
      <charset val="186"/>
    </font>
    <font>
      <sz val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1" applyFont="1" applyAlignment="1">
      <alignment horizontal="right" vertical="top"/>
    </xf>
    <xf numFmtId="0" fontId="3" fillId="0" borderId="0" xfId="1" applyFont="1" applyAlignment="1">
      <alignment horizontal="center" vertical="center"/>
    </xf>
    <xf numFmtId="0" fontId="3" fillId="0" borderId="0" xfId="1" applyFont="1"/>
    <xf numFmtId="4" fontId="3" fillId="0" borderId="0" xfId="1" applyNumberFormat="1" applyFont="1"/>
    <xf numFmtId="14" fontId="3" fillId="0" borderId="0" xfId="1" applyNumberFormat="1" applyFont="1"/>
    <xf numFmtId="0" fontId="3" fillId="0" borderId="4" xfId="1" applyFont="1" applyBorder="1" applyAlignment="1">
      <alignment horizontal="right" vertical="top"/>
    </xf>
    <xf numFmtId="0" fontId="3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4" fontId="3" fillId="0" borderId="4" xfId="1" applyNumberFormat="1" applyFont="1" applyBorder="1"/>
    <xf numFmtId="4" fontId="5" fillId="0" borderId="0" xfId="1" applyNumberFormat="1" applyFont="1"/>
    <xf numFmtId="164" fontId="4" fillId="0" borderId="4" xfId="1" applyNumberFormat="1" applyFont="1" applyBorder="1"/>
    <xf numFmtId="0" fontId="4" fillId="0" borderId="0" xfId="1" applyFont="1"/>
    <xf numFmtId="0" fontId="6" fillId="0" borderId="4" xfId="1" applyFont="1" applyBorder="1" applyAlignment="1">
      <alignment horizontal="left" vertical="top" wrapText="1"/>
    </xf>
    <xf numFmtId="0" fontId="3" fillId="0" borderId="4" xfId="1" applyFont="1" applyBorder="1" applyAlignment="1">
      <alignment horizontal="left" vertical="top" wrapText="1"/>
    </xf>
    <xf numFmtId="164" fontId="3" fillId="0" borderId="4" xfId="1" applyNumberFormat="1" applyFont="1" applyBorder="1"/>
    <xf numFmtId="0" fontId="3" fillId="0" borderId="3" xfId="1" applyFont="1" applyBorder="1" applyAlignment="1">
      <alignment horizontal="left" vertical="top" wrapText="1" indent="1"/>
    </xf>
    <xf numFmtId="0" fontId="5" fillId="0" borderId="0" xfId="1" applyFont="1"/>
    <xf numFmtId="0" fontId="7" fillId="0" borderId="4" xfId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0" fontId="3" fillId="0" borderId="4" xfId="1" applyFont="1" applyBorder="1" applyAlignment="1">
      <alignment vertical="top" wrapText="1"/>
    </xf>
    <xf numFmtId="164" fontId="3" fillId="0" borderId="4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left" vertical="top" wrapText="1"/>
    </xf>
    <xf numFmtId="0" fontId="6" fillId="0" borderId="4" xfId="1" applyFont="1" applyBorder="1" applyAlignment="1">
      <alignment vertical="top" wrapText="1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wrapText="1"/>
    </xf>
    <xf numFmtId="0" fontId="3" fillId="0" borderId="4" xfId="1" applyFont="1" applyBorder="1" applyAlignment="1">
      <alignment horizontal="left" vertical="top" indent="1"/>
    </xf>
    <xf numFmtId="0" fontId="3" fillId="0" borderId="4" xfId="1" applyFont="1" applyBorder="1" applyAlignment="1">
      <alignment horizontal="left" vertical="top" wrapText="1" indent="1"/>
    </xf>
    <xf numFmtId="0" fontId="7" fillId="0" borderId="4" xfId="1" applyFont="1" applyBorder="1" applyAlignment="1">
      <alignment horizontal="left" vertical="top" wrapText="1" indent="1"/>
    </xf>
    <xf numFmtId="0" fontId="3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right" vertical="top"/>
    </xf>
    <xf numFmtId="0" fontId="4" fillId="0" borderId="4" xfId="1" applyFont="1" applyBorder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0" fontId="4" fillId="0" borderId="5" xfId="1" applyFont="1" applyBorder="1" applyAlignment="1">
      <alignment horizontal="left" wrapText="1"/>
    </xf>
    <xf numFmtId="0" fontId="4" fillId="0" borderId="6" xfId="1" applyFont="1" applyBorder="1" applyAlignment="1">
      <alignment horizontal="left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</cellXfs>
  <cellStyles count="4">
    <cellStyle name="Įprastas" xfId="0" builtinId="0"/>
    <cellStyle name="Įprastas 2" xfId="1" xr:uid="{00000000-0005-0000-0000-000001000000}"/>
    <cellStyle name="Kablelis 2" xfId="2" xr:uid="{00000000-0005-0000-0000-000002000000}"/>
    <cellStyle name="Procentai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tabSelected="1" zoomScaleNormal="100" workbookViewId="0">
      <selection activeCell="C3" sqref="C3"/>
    </sheetView>
  </sheetViews>
  <sheetFormatPr defaultColWidth="8.85546875" defaultRowHeight="15.75" x14ac:dyDescent="0.25"/>
  <cols>
    <col min="1" max="1" width="4.28515625" style="1" customWidth="1"/>
    <col min="2" max="2" width="6.7109375" style="2" bestFit="1" customWidth="1"/>
    <col min="3" max="3" width="63.85546875" style="3" customWidth="1"/>
    <col min="4" max="4" width="13.7109375" style="3" customWidth="1"/>
    <col min="5" max="8" width="8.85546875" style="3"/>
    <col min="9" max="9" width="13" style="3" customWidth="1"/>
    <col min="10" max="16384" width="8.85546875" style="3"/>
  </cols>
  <sheetData>
    <row r="1" spans="1:10" x14ac:dyDescent="0.25">
      <c r="C1" s="4" t="s">
        <v>40</v>
      </c>
    </row>
    <row r="2" spans="1:10" x14ac:dyDescent="0.25">
      <c r="C2" s="4" t="s">
        <v>43</v>
      </c>
    </row>
    <row r="3" spans="1:10" x14ac:dyDescent="0.25">
      <c r="C3" s="4" t="s">
        <v>44</v>
      </c>
    </row>
    <row r="4" spans="1:10" x14ac:dyDescent="0.25">
      <c r="C4" s="4" t="s">
        <v>42</v>
      </c>
    </row>
    <row r="6" spans="1:10" ht="30.75" customHeight="1" x14ac:dyDescent="0.25">
      <c r="A6" s="33" t="s">
        <v>0</v>
      </c>
      <c r="B6" s="33"/>
      <c r="C6" s="33"/>
      <c r="D6" s="33"/>
    </row>
    <row r="7" spans="1:10" x14ac:dyDescent="0.25">
      <c r="D7" s="5"/>
    </row>
    <row r="8" spans="1:10" ht="47.25" x14ac:dyDescent="0.25">
      <c r="A8" s="30" t="s">
        <v>1</v>
      </c>
      <c r="B8" s="30" t="s">
        <v>39</v>
      </c>
      <c r="C8" s="30" t="s">
        <v>2</v>
      </c>
      <c r="D8" s="30" t="s">
        <v>3</v>
      </c>
    </row>
    <row r="9" spans="1:10" x14ac:dyDescent="0.25">
      <c r="A9" s="6"/>
      <c r="B9" s="7"/>
      <c r="C9" s="8" t="s">
        <v>4</v>
      </c>
      <c r="D9" s="9"/>
    </row>
    <row r="10" spans="1:10" s="12" customFormat="1" x14ac:dyDescent="0.25">
      <c r="A10" s="31" t="s">
        <v>5</v>
      </c>
      <c r="B10" s="34" t="s">
        <v>21</v>
      </c>
      <c r="C10" s="35"/>
      <c r="D10" s="11">
        <f t="shared" ref="D10" si="0">D11+D16+D31</f>
        <v>9925.2000000000007</v>
      </c>
    </row>
    <row r="11" spans="1:10" ht="31.5" x14ac:dyDescent="0.25">
      <c r="A11" s="6"/>
      <c r="B11" s="8">
        <v>1</v>
      </c>
      <c r="C11" s="13" t="s">
        <v>6</v>
      </c>
      <c r="D11" s="11">
        <f t="shared" ref="D11" si="1">D12</f>
        <v>488.30000000000007</v>
      </c>
    </row>
    <row r="12" spans="1:10" x14ac:dyDescent="0.25">
      <c r="A12" s="6"/>
      <c r="B12" s="7"/>
      <c r="C12" s="14" t="s">
        <v>30</v>
      </c>
      <c r="D12" s="15">
        <f>+SUM(D13:D15)</f>
        <v>488.30000000000007</v>
      </c>
    </row>
    <row r="13" spans="1:10" x14ac:dyDescent="0.25">
      <c r="A13" s="6"/>
      <c r="B13" s="7"/>
      <c r="C13" s="16" t="s">
        <v>7</v>
      </c>
      <c r="D13" s="15">
        <v>349.1</v>
      </c>
    </row>
    <row r="14" spans="1:10" x14ac:dyDescent="0.25">
      <c r="A14" s="6"/>
      <c r="B14" s="7"/>
      <c r="C14" s="16" t="s">
        <v>8</v>
      </c>
      <c r="D14" s="15">
        <v>127.1</v>
      </c>
    </row>
    <row r="15" spans="1:10" x14ac:dyDescent="0.25">
      <c r="A15" s="6"/>
      <c r="B15" s="7"/>
      <c r="C15" s="16" t="s">
        <v>9</v>
      </c>
      <c r="D15" s="15">
        <v>12.1</v>
      </c>
    </row>
    <row r="16" spans="1:10" ht="31.5" x14ac:dyDescent="0.25">
      <c r="A16" s="6"/>
      <c r="B16" s="8">
        <v>2</v>
      </c>
      <c r="C16" s="13" t="s">
        <v>10</v>
      </c>
      <c r="D16" s="11">
        <f>+SUM(D17,D20,D24,D29)</f>
        <v>6136.8</v>
      </c>
      <c r="E16" s="17"/>
      <c r="F16" s="17"/>
      <c r="G16" s="17"/>
      <c r="H16" s="17"/>
      <c r="I16" s="17"/>
      <c r="J16" s="17"/>
    </row>
    <row r="17" spans="1:10" x14ac:dyDescent="0.25">
      <c r="A17" s="6"/>
      <c r="B17" s="7"/>
      <c r="C17" s="14" t="s">
        <v>31</v>
      </c>
      <c r="D17" s="15">
        <f>+SUM(D18:D19)</f>
        <v>551.5</v>
      </c>
      <c r="E17" s="17"/>
      <c r="F17" s="17"/>
      <c r="G17" s="17"/>
      <c r="H17" s="17"/>
      <c r="I17" s="17"/>
      <c r="J17" s="17"/>
    </row>
    <row r="18" spans="1:10" x14ac:dyDescent="0.25">
      <c r="A18" s="6"/>
      <c r="B18" s="7"/>
      <c r="C18" s="16" t="s">
        <v>7</v>
      </c>
      <c r="D18" s="15">
        <v>549.4</v>
      </c>
      <c r="E18" s="17"/>
      <c r="F18" s="17"/>
      <c r="G18" s="17"/>
      <c r="H18" s="17"/>
      <c r="I18" s="17"/>
      <c r="J18" s="17"/>
    </row>
    <row r="19" spans="1:10" x14ac:dyDescent="0.25">
      <c r="A19" s="6"/>
      <c r="B19" s="7"/>
      <c r="C19" s="16" t="s">
        <v>9</v>
      </c>
      <c r="D19" s="15">
        <v>2.1</v>
      </c>
      <c r="E19" s="17"/>
      <c r="F19" s="17"/>
      <c r="G19" s="17"/>
      <c r="H19" s="17"/>
      <c r="I19" s="17"/>
      <c r="J19" s="17"/>
    </row>
    <row r="20" spans="1:10" x14ac:dyDescent="0.25">
      <c r="A20" s="6"/>
      <c r="B20" s="7"/>
      <c r="C20" s="14" t="s">
        <v>32</v>
      </c>
      <c r="D20" s="15">
        <f>+SUM(D21:D23)</f>
        <v>1347.3</v>
      </c>
      <c r="E20" s="17"/>
      <c r="F20" s="17"/>
      <c r="G20" s="17"/>
      <c r="H20" s="17"/>
      <c r="I20" s="17"/>
      <c r="J20" s="17"/>
    </row>
    <row r="21" spans="1:10" x14ac:dyDescent="0.25">
      <c r="A21" s="6"/>
      <c r="B21" s="7"/>
      <c r="C21" s="16" t="s">
        <v>7</v>
      </c>
      <c r="D21" s="15">
        <f>1148.9+0.1</f>
        <v>1149</v>
      </c>
      <c r="E21" s="17"/>
      <c r="F21" s="17"/>
      <c r="G21" s="17"/>
      <c r="H21" s="17"/>
      <c r="I21" s="17"/>
      <c r="J21" s="17"/>
    </row>
    <row r="22" spans="1:10" x14ac:dyDescent="0.25">
      <c r="A22" s="6"/>
      <c r="B22" s="7"/>
      <c r="C22" s="16" t="s">
        <v>8</v>
      </c>
      <c r="D22" s="15">
        <v>93</v>
      </c>
      <c r="E22" s="17"/>
      <c r="F22" s="17"/>
      <c r="G22" s="17"/>
      <c r="H22" s="17"/>
      <c r="I22" s="17"/>
      <c r="J22" s="17"/>
    </row>
    <row r="23" spans="1:10" x14ac:dyDescent="0.25">
      <c r="A23" s="6"/>
      <c r="B23" s="7"/>
      <c r="C23" s="16" t="s">
        <v>9</v>
      </c>
      <c r="D23" s="15">
        <v>105.3</v>
      </c>
      <c r="E23" s="17"/>
      <c r="F23" s="17"/>
      <c r="G23" s="17"/>
      <c r="H23" s="17"/>
      <c r="I23" s="17"/>
      <c r="J23" s="17"/>
    </row>
    <row r="24" spans="1:10" x14ac:dyDescent="0.25">
      <c r="A24" s="6"/>
      <c r="B24" s="7"/>
      <c r="C24" s="14" t="s">
        <v>33</v>
      </c>
      <c r="D24" s="15">
        <f>+SUM(D25:D28)</f>
        <v>2192</v>
      </c>
      <c r="E24" s="17"/>
      <c r="F24" s="17"/>
      <c r="G24" s="17"/>
      <c r="H24" s="17"/>
      <c r="I24" s="17"/>
      <c r="J24" s="17"/>
    </row>
    <row r="25" spans="1:10" x14ac:dyDescent="0.25">
      <c r="A25" s="6"/>
      <c r="B25" s="7"/>
      <c r="C25" s="16" t="s">
        <v>7</v>
      </c>
      <c r="D25" s="15">
        <v>395.1</v>
      </c>
      <c r="E25" s="17"/>
      <c r="F25" s="17"/>
      <c r="G25" s="17"/>
      <c r="H25" s="17"/>
      <c r="I25" s="17"/>
      <c r="J25" s="17"/>
    </row>
    <row r="26" spans="1:10" x14ac:dyDescent="0.25">
      <c r="A26" s="6"/>
      <c r="B26" s="7"/>
      <c r="C26" s="16" t="s">
        <v>8</v>
      </c>
      <c r="D26" s="15">
        <f>119.6</f>
        <v>119.6</v>
      </c>
      <c r="E26" s="17"/>
      <c r="F26" s="17"/>
      <c r="G26" s="17"/>
      <c r="H26" s="17"/>
      <c r="I26" s="17"/>
      <c r="J26" s="17"/>
    </row>
    <row r="27" spans="1:10" x14ac:dyDescent="0.25">
      <c r="A27" s="6"/>
      <c r="B27" s="7"/>
      <c r="C27" s="16" t="s">
        <v>9</v>
      </c>
      <c r="D27" s="15">
        <f>1605.4+0.1</f>
        <v>1605.5</v>
      </c>
      <c r="E27" s="17"/>
      <c r="F27" s="17"/>
      <c r="G27" s="17"/>
      <c r="H27" s="17"/>
      <c r="I27" s="17"/>
      <c r="J27" s="17"/>
    </row>
    <row r="28" spans="1:10" x14ac:dyDescent="0.25">
      <c r="A28" s="6"/>
      <c r="B28" s="7"/>
      <c r="C28" s="16" t="s">
        <v>11</v>
      </c>
      <c r="D28" s="15">
        <v>71.8</v>
      </c>
      <c r="E28" s="17"/>
      <c r="F28" s="17"/>
      <c r="G28" s="17"/>
      <c r="H28" s="17"/>
      <c r="I28" s="17"/>
      <c r="J28" s="17"/>
    </row>
    <row r="29" spans="1:10" x14ac:dyDescent="0.25">
      <c r="A29" s="6"/>
      <c r="B29" s="7"/>
      <c r="C29" s="20" t="s">
        <v>22</v>
      </c>
      <c r="D29" s="15">
        <f>+D30</f>
        <v>2046</v>
      </c>
      <c r="E29" s="17"/>
      <c r="F29" s="17"/>
      <c r="G29" s="17"/>
      <c r="H29" s="17"/>
      <c r="I29" s="17"/>
      <c r="J29" s="17"/>
    </row>
    <row r="30" spans="1:10" ht="31.5" x14ac:dyDescent="0.25">
      <c r="A30" s="6"/>
      <c r="B30" s="7"/>
      <c r="C30" s="16" t="s">
        <v>26</v>
      </c>
      <c r="D30" s="15">
        <v>2046</v>
      </c>
      <c r="E30" s="17"/>
      <c r="F30" s="17"/>
      <c r="G30" s="17"/>
      <c r="H30" s="17"/>
      <c r="I30" s="17"/>
      <c r="J30" s="17"/>
    </row>
    <row r="31" spans="1:10" ht="31.5" x14ac:dyDescent="0.25">
      <c r="A31" s="6"/>
      <c r="B31" s="8">
        <v>3</v>
      </c>
      <c r="C31" s="19" t="s">
        <v>12</v>
      </c>
      <c r="D31" s="11">
        <f>+SUM(D32,D35,D38)</f>
        <v>3300.1</v>
      </c>
      <c r="E31" s="17"/>
      <c r="F31" s="17"/>
      <c r="G31" s="17"/>
      <c r="H31" s="17"/>
      <c r="I31" s="17"/>
      <c r="J31" s="17"/>
    </row>
    <row r="32" spans="1:10" x14ac:dyDescent="0.25">
      <c r="A32" s="6"/>
      <c r="B32" s="7"/>
      <c r="C32" s="20" t="s">
        <v>13</v>
      </c>
      <c r="D32" s="15">
        <f>+SUM(D33:D34)</f>
        <v>125.7</v>
      </c>
      <c r="E32" s="17"/>
      <c r="F32" s="17"/>
      <c r="G32" s="17"/>
      <c r="H32" s="17"/>
      <c r="I32" s="17"/>
      <c r="J32" s="17"/>
    </row>
    <row r="33" spans="1:10" x14ac:dyDescent="0.25">
      <c r="A33" s="6"/>
      <c r="B33" s="7"/>
      <c r="C33" s="28" t="s">
        <v>7</v>
      </c>
      <c r="D33" s="15">
        <v>123.8</v>
      </c>
      <c r="E33" s="17"/>
      <c r="F33" s="17"/>
      <c r="G33" s="17"/>
      <c r="H33" s="17"/>
      <c r="I33" s="17"/>
      <c r="J33" s="17"/>
    </row>
    <row r="34" spans="1:10" x14ac:dyDescent="0.25">
      <c r="A34" s="6"/>
      <c r="B34" s="7"/>
      <c r="C34" s="28" t="s">
        <v>8</v>
      </c>
      <c r="D34" s="15">
        <v>1.9</v>
      </c>
      <c r="E34" s="17"/>
      <c r="F34" s="17"/>
      <c r="G34" s="17"/>
      <c r="H34" s="17"/>
      <c r="I34" s="17"/>
      <c r="J34" s="17"/>
    </row>
    <row r="35" spans="1:10" x14ac:dyDescent="0.25">
      <c r="A35" s="6"/>
      <c r="B35" s="7"/>
      <c r="C35" s="20" t="s">
        <v>14</v>
      </c>
      <c r="D35" s="15">
        <f>+SUM(D36:D37)</f>
        <v>322.2</v>
      </c>
      <c r="E35" s="17"/>
      <c r="F35" s="17"/>
      <c r="G35" s="17"/>
      <c r="H35" s="17"/>
      <c r="I35" s="17"/>
      <c r="J35" s="17"/>
    </row>
    <row r="36" spans="1:10" x14ac:dyDescent="0.25">
      <c r="A36" s="6"/>
      <c r="B36" s="7"/>
      <c r="C36" s="28" t="s">
        <v>7</v>
      </c>
      <c r="D36" s="15">
        <v>277.89999999999998</v>
      </c>
      <c r="E36" s="17"/>
      <c r="F36" s="17"/>
      <c r="G36" s="17"/>
      <c r="H36" s="17"/>
      <c r="I36" s="17"/>
      <c r="J36" s="17"/>
    </row>
    <row r="37" spans="1:10" x14ac:dyDescent="0.25">
      <c r="A37" s="6"/>
      <c r="B37" s="7"/>
      <c r="C37" s="28" t="s">
        <v>8</v>
      </c>
      <c r="D37" s="15">
        <v>44.3</v>
      </c>
      <c r="E37" s="17"/>
      <c r="F37" s="17"/>
      <c r="G37" s="17"/>
      <c r="H37" s="17"/>
      <c r="I37" s="17"/>
      <c r="J37" s="17"/>
    </row>
    <row r="38" spans="1:10" x14ac:dyDescent="0.25">
      <c r="A38" s="6"/>
      <c r="B38" s="7"/>
      <c r="C38" s="20" t="s">
        <v>22</v>
      </c>
      <c r="D38" s="15">
        <f>+SUM(D39:D41)</f>
        <v>2852.2</v>
      </c>
      <c r="E38" s="17"/>
      <c r="F38" s="17"/>
      <c r="G38" s="17"/>
      <c r="H38" s="17"/>
      <c r="I38" s="17"/>
      <c r="J38" s="17"/>
    </row>
    <row r="39" spans="1:10" x14ac:dyDescent="0.25">
      <c r="A39" s="6"/>
      <c r="B39" s="7"/>
      <c r="C39" s="27" t="s">
        <v>23</v>
      </c>
      <c r="D39" s="15">
        <v>2251.5</v>
      </c>
      <c r="E39" s="17"/>
      <c r="F39" s="17"/>
      <c r="G39" s="17"/>
      <c r="H39" s="17"/>
      <c r="I39" s="17"/>
      <c r="J39" s="17"/>
    </row>
    <row r="40" spans="1:10" x14ac:dyDescent="0.25">
      <c r="A40" s="6"/>
      <c r="B40" s="7"/>
      <c r="C40" s="28" t="s">
        <v>24</v>
      </c>
      <c r="D40" s="15">
        <v>28.4</v>
      </c>
      <c r="E40" s="17"/>
      <c r="F40" s="17"/>
      <c r="G40" s="17"/>
      <c r="H40" s="17"/>
      <c r="I40" s="17"/>
      <c r="J40" s="17"/>
    </row>
    <row r="41" spans="1:10" ht="31.5" x14ac:dyDescent="0.25">
      <c r="A41" s="6"/>
      <c r="B41" s="7"/>
      <c r="C41" s="29" t="s">
        <v>25</v>
      </c>
      <c r="D41" s="15">
        <v>572.29999999999995</v>
      </c>
      <c r="E41" s="17"/>
      <c r="F41" s="17"/>
      <c r="G41" s="17"/>
      <c r="H41" s="17"/>
      <c r="I41" s="17"/>
      <c r="J41" s="17"/>
    </row>
    <row r="42" spans="1:10" x14ac:dyDescent="0.25">
      <c r="A42" s="31" t="s">
        <v>15</v>
      </c>
      <c r="B42" s="36" t="s">
        <v>28</v>
      </c>
      <c r="C42" s="37"/>
      <c r="D42" s="11">
        <f t="shared" ref="D42" si="2">D43+D45</f>
        <v>975.40000000000009</v>
      </c>
      <c r="E42" s="17"/>
      <c r="F42" s="17"/>
      <c r="G42" s="17"/>
      <c r="H42" s="17"/>
      <c r="I42" s="17"/>
      <c r="J42" s="17"/>
    </row>
    <row r="43" spans="1:10" s="12" customFormat="1" ht="31.5" x14ac:dyDescent="0.25">
      <c r="A43" s="6"/>
      <c r="B43" s="8">
        <v>2</v>
      </c>
      <c r="C43" s="13" t="s">
        <v>10</v>
      </c>
      <c r="D43" s="15">
        <f t="shared" ref="D43" si="3">D44</f>
        <v>262.8</v>
      </c>
      <c r="E43" s="17"/>
      <c r="F43" s="17"/>
      <c r="G43" s="17"/>
      <c r="H43" s="17"/>
      <c r="I43" s="17"/>
      <c r="J43" s="17"/>
    </row>
    <row r="44" spans="1:10" ht="31.5" x14ac:dyDescent="0.25">
      <c r="A44" s="6"/>
      <c r="B44" s="7"/>
      <c r="C44" s="18" t="s">
        <v>34</v>
      </c>
      <c r="D44" s="15">
        <f>262.8</f>
        <v>262.8</v>
      </c>
      <c r="E44" s="17"/>
      <c r="F44" s="17"/>
      <c r="G44" s="17"/>
      <c r="H44" s="17"/>
      <c r="I44" s="17"/>
      <c r="J44" s="17"/>
    </row>
    <row r="45" spans="1:10" ht="31.5" x14ac:dyDescent="0.25">
      <c r="A45" s="6"/>
      <c r="B45" s="8">
        <v>3</v>
      </c>
      <c r="C45" s="19" t="s">
        <v>12</v>
      </c>
      <c r="D45" s="15">
        <f t="shared" ref="D45" si="4">+D46</f>
        <v>712.6</v>
      </c>
      <c r="E45" s="17"/>
      <c r="F45" s="17"/>
      <c r="G45" s="17"/>
      <c r="H45" s="17"/>
      <c r="I45" s="17"/>
      <c r="J45" s="17"/>
    </row>
    <row r="46" spans="1:10" ht="31.5" x14ac:dyDescent="0.25">
      <c r="A46" s="6"/>
      <c r="B46" s="7"/>
      <c r="C46" s="14" t="s">
        <v>35</v>
      </c>
      <c r="D46" s="21">
        <v>712.6</v>
      </c>
      <c r="E46" s="17"/>
      <c r="F46" s="17"/>
      <c r="G46" s="17"/>
      <c r="H46" s="17"/>
      <c r="I46" s="17"/>
      <c r="J46" s="17"/>
    </row>
    <row r="47" spans="1:10" x14ac:dyDescent="0.25">
      <c r="A47" s="31" t="s">
        <v>16</v>
      </c>
      <c r="B47" s="36" t="s">
        <v>29</v>
      </c>
      <c r="C47" s="37"/>
      <c r="D47" s="11">
        <f t="shared" ref="D47" si="5">D48</f>
        <v>4311.1000000000004</v>
      </c>
      <c r="E47" s="17"/>
      <c r="F47" s="17"/>
      <c r="G47" s="17"/>
      <c r="H47" s="17"/>
      <c r="I47" s="17"/>
      <c r="J47" s="17"/>
    </row>
    <row r="48" spans="1:10" s="12" customFormat="1" ht="31.5" x14ac:dyDescent="0.25">
      <c r="A48" s="6"/>
      <c r="B48" s="8">
        <v>3</v>
      </c>
      <c r="C48" s="19" t="s">
        <v>12</v>
      </c>
      <c r="D48" s="15">
        <f t="shared" ref="D48" si="6">+D49</f>
        <v>4311.1000000000004</v>
      </c>
      <c r="E48" s="17"/>
      <c r="F48" s="17"/>
      <c r="G48" s="17"/>
      <c r="H48" s="17"/>
      <c r="I48" s="17"/>
      <c r="J48" s="17"/>
    </row>
    <row r="49" spans="1:10" x14ac:dyDescent="0.25">
      <c r="A49" s="6"/>
      <c r="B49" s="7"/>
      <c r="C49" s="14" t="s">
        <v>36</v>
      </c>
      <c r="D49" s="21">
        <v>4311.1000000000004</v>
      </c>
      <c r="E49" s="17"/>
      <c r="F49" s="17"/>
      <c r="G49" s="17"/>
      <c r="H49" s="17"/>
      <c r="I49" s="17"/>
      <c r="J49" s="17"/>
    </row>
    <row r="50" spans="1:10" ht="32.25" customHeight="1" x14ac:dyDescent="0.25">
      <c r="A50" s="31" t="s">
        <v>17</v>
      </c>
      <c r="B50" s="36" t="s">
        <v>38</v>
      </c>
      <c r="C50" s="37"/>
      <c r="D50" s="11">
        <f t="shared" ref="D50:D51" si="7">D51</f>
        <v>1033.3</v>
      </c>
      <c r="E50" s="17"/>
      <c r="F50" s="17"/>
      <c r="G50" s="17"/>
      <c r="H50" s="17"/>
      <c r="I50" s="17"/>
      <c r="J50" s="17"/>
    </row>
    <row r="51" spans="1:10" s="12" customFormat="1" ht="33" customHeight="1" x14ac:dyDescent="0.25">
      <c r="A51" s="6"/>
      <c r="B51" s="8">
        <v>1</v>
      </c>
      <c r="C51" s="13" t="s">
        <v>6</v>
      </c>
      <c r="D51" s="15">
        <f t="shared" si="7"/>
        <v>1033.3</v>
      </c>
      <c r="E51" s="17"/>
      <c r="F51" s="17"/>
      <c r="G51" s="17"/>
      <c r="H51" s="17"/>
      <c r="I51" s="17"/>
      <c r="J51" s="17"/>
    </row>
    <row r="52" spans="1:10" x14ac:dyDescent="0.25">
      <c r="A52" s="6"/>
      <c r="B52" s="7"/>
      <c r="C52" s="20" t="s">
        <v>41</v>
      </c>
      <c r="D52" s="15">
        <v>1033.3</v>
      </c>
      <c r="E52" s="17"/>
      <c r="F52" s="17"/>
      <c r="G52" s="17"/>
      <c r="H52" s="17"/>
      <c r="I52" s="17"/>
      <c r="J52" s="17"/>
    </row>
    <row r="53" spans="1:10" x14ac:dyDescent="0.25">
      <c r="A53" s="31" t="s">
        <v>18</v>
      </c>
      <c r="B53" s="32" t="s">
        <v>27</v>
      </c>
      <c r="C53" s="32"/>
      <c r="D53" s="11">
        <f t="shared" ref="D53" si="8">D54+D56</f>
        <v>48608.7</v>
      </c>
      <c r="E53" s="17"/>
      <c r="F53" s="17"/>
      <c r="G53" s="17"/>
      <c r="H53" s="17"/>
      <c r="I53" s="17"/>
      <c r="J53" s="17"/>
    </row>
    <row r="54" spans="1:10" ht="31.5" x14ac:dyDescent="0.25">
      <c r="A54" s="6"/>
      <c r="B54" s="8">
        <v>2</v>
      </c>
      <c r="C54" s="13" t="s">
        <v>10</v>
      </c>
      <c r="D54" s="15">
        <f t="shared" ref="D54" si="9">D55</f>
        <v>18600</v>
      </c>
      <c r="E54" s="17"/>
      <c r="F54" s="17"/>
      <c r="G54" s="17"/>
      <c r="H54" s="17"/>
      <c r="I54" s="17"/>
      <c r="J54" s="17"/>
    </row>
    <row r="55" spans="1:10" x14ac:dyDescent="0.25">
      <c r="A55" s="6"/>
      <c r="B55" s="7"/>
      <c r="C55" s="18" t="s">
        <v>37</v>
      </c>
      <c r="D55" s="15">
        <v>18600</v>
      </c>
      <c r="E55" s="17"/>
      <c r="F55" s="17"/>
      <c r="G55" s="17"/>
      <c r="H55" s="17"/>
      <c r="I55" s="17"/>
      <c r="J55" s="17"/>
    </row>
    <row r="56" spans="1:10" ht="31.5" x14ac:dyDescent="0.25">
      <c r="A56" s="6"/>
      <c r="B56" s="8">
        <v>3</v>
      </c>
      <c r="C56" s="19" t="s">
        <v>12</v>
      </c>
      <c r="D56" s="15">
        <f t="shared" ref="D56" si="10">D57</f>
        <v>30008.7</v>
      </c>
      <c r="E56" s="17"/>
      <c r="F56" s="17"/>
      <c r="G56" s="17"/>
      <c r="H56" s="17"/>
      <c r="I56" s="17"/>
      <c r="J56" s="17"/>
    </row>
    <row r="57" spans="1:10" x14ac:dyDescent="0.25">
      <c r="A57" s="6"/>
      <c r="B57" s="8"/>
      <c r="C57" s="18" t="s">
        <v>37</v>
      </c>
      <c r="D57" s="15">
        <f>30009.4-0.7</f>
        <v>30008.7</v>
      </c>
    </row>
    <row r="58" spans="1:10" x14ac:dyDescent="0.25">
      <c r="A58" s="31"/>
      <c r="B58" s="8"/>
      <c r="C58" s="22" t="s">
        <v>19</v>
      </c>
      <c r="D58" s="11">
        <f>D10+D42+D47+D50+D53</f>
        <v>64853.7</v>
      </c>
    </row>
    <row r="59" spans="1:10" s="12" customFormat="1" x14ac:dyDescent="0.25">
      <c r="A59" s="6"/>
      <c r="B59" s="8"/>
      <c r="C59" s="23" t="s">
        <v>20</v>
      </c>
      <c r="D59" s="11"/>
    </row>
    <row r="60" spans="1:10" ht="31.5" x14ac:dyDescent="0.25">
      <c r="A60" s="6"/>
      <c r="B60" s="8">
        <v>1</v>
      </c>
      <c r="C60" s="13" t="s">
        <v>6</v>
      </c>
      <c r="D60" s="11">
        <f>+D11+D51</f>
        <v>1521.6</v>
      </c>
    </row>
    <row r="61" spans="1:10" ht="31.5" x14ac:dyDescent="0.25">
      <c r="A61" s="6"/>
      <c r="B61" s="8">
        <v>2</v>
      </c>
      <c r="C61" s="13" t="s">
        <v>10</v>
      </c>
      <c r="D61" s="11">
        <f>+D16+D43+D54</f>
        <v>24999.599999999999</v>
      </c>
    </row>
    <row r="62" spans="1:10" ht="31.5" x14ac:dyDescent="0.25">
      <c r="A62" s="6"/>
      <c r="B62" s="8">
        <v>3</v>
      </c>
      <c r="C62" s="19" t="s">
        <v>12</v>
      </c>
      <c r="D62" s="11">
        <f>+D31+D45+D48+D56</f>
        <v>38332.5</v>
      </c>
    </row>
    <row r="63" spans="1:10" x14ac:dyDescent="0.25">
      <c r="B63" s="24"/>
      <c r="C63" s="25"/>
    </row>
    <row r="64" spans="1:10" x14ac:dyDescent="0.25">
      <c r="B64" s="24"/>
      <c r="C64" s="26"/>
      <c r="D64" s="10"/>
    </row>
    <row r="65" spans="2:4" x14ac:dyDescent="0.25">
      <c r="B65" s="24"/>
      <c r="C65" s="17"/>
    </row>
    <row r="66" spans="2:4" x14ac:dyDescent="0.25">
      <c r="C66" s="17"/>
    </row>
    <row r="67" spans="2:4" x14ac:dyDescent="0.25">
      <c r="C67"/>
      <c r="D67"/>
    </row>
    <row r="68" spans="2:4" x14ac:dyDescent="0.25">
      <c r="C68"/>
      <c r="D68"/>
    </row>
    <row r="69" spans="2:4" x14ac:dyDescent="0.25">
      <c r="C69"/>
      <c r="D69"/>
    </row>
    <row r="70" spans="2:4" x14ac:dyDescent="0.25">
      <c r="C70" s="17"/>
    </row>
    <row r="71" spans="2:4" x14ac:dyDescent="0.25">
      <c r="C71" s="17"/>
    </row>
  </sheetData>
  <mergeCells count="6">
    <mergeCell ref="B53:C53"/>
    <mergeCell ref="A6:D6"/>
    <mergeCell ref="B10:C10"/>
    <mergeCell ref="B42:C42"/>
    <mergeCell ref="B47:C47"/>
    <mergeCell ref="B50:C50"/>
  </mergeCells>
  <pageMargins left="1.0629921259842521" right="0.27559055118110237" top="0.78740157480314965" bottom="0.59055118110236227" header="0.31496062992125984" footer="0.31496062992125984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2026 6 priedas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Austėja Jurkšaitytė</dc:creator>
  <cp:lastModifiedBy>Audronė Petkienė</cp:lastModifiedBy>
  <cp:lastPrinted>2026-01-30T10:55:28Z</cp:lastPrinted>
  <dcterms:created xsi:type="dcterms:W3CDTF">2026-01-27T06:10:57Z</dcterms:created>
  <dcterms:modified xsi:type="dcterms:W3CDTF">2026-02-24T09:31:54Z</dcterms:modified>
</cp:coreProperties>
</file>