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W:\Planavimas\!KMSA BĮ metinių ataskaitų rinkinys\MERO POTVARKIS\2024\"/>
    </mc:Choice>
  </mc:AlternateContent>
  <xr:revisionPtr revIDLastSave="0" documentId="8_{911271AA-8721-4EAE-AA02-F56AE772FF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ministracija" sheetId="3" r:id="rId1"/>
  </sheets>
  <definedNames>
    <definedName name="_xlnm._FilterDatabase" localSheetId="0" hidden="1">Administracija!$A$8:$E$362</definedName>
    <definedName name="_xlnm.Print_Titles" localSheetId="0">Administracija!$8:$9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3" l="1"/>
  <c r="E19" i="3" s="1"/>
  <c r="D20" i="3"/>
  <c r="D19" i="3" s="1"/>
  <c r="E358" i="3"/>
  <c r="E357" i="3" s="1"/>
  <c r="D358" i="3"/>
  <c r="D357" i="3" s="1"/>
  <c r="C358" i="3"/>
  <c r="C357" i="3" s="1"/>
  <c r="E355" i="3"/>
  <c r="D355" i="3"/>
  <c r="C355" i="3"/>
  <c r="E344" i="3"/>
  <c r="D344" i="3"/>
  <c r="C344" i="3"/>
  <c r="E340" i="3"/>
  <c r="D340" i="3"/>
  <c r="C340" i="3"/>
  <c r="E335" i="3"/>
  <c r="D335" i="3"/>
  <c r="C335" i="3"/>
  <c r="E333" i="3"/>
  <c r="D333" i="3"/>
  <c r="C333" i="3"/>
  <c r="E327" i="3"/>
  <c r="D327" i="3"/>
  <c r="C327" i="3"/>
  <c r="E325" i="3"/>
  <c r="D325" i="3"/>
  <c r="C325" i="3"/>
  <c r="E323" i="3"/>
  <c r="D323" i="3"/>
  <c r="C323" i="3"/>
  <c r="E321" i="3"/>
  <c r="D321" i="3"/>
  <c r="C321" i="3"/>
  <c r="E317" i="3"/>
  <c r="D317" i="3"/>
  <c r="C317" i="3"/>
  <c r="E311" i="3"/>
  <c r="D311" i="3"/>
  <c r="C311" i="3"/>
  <c r="E308" i="3"/>
  <c r="D308" i="3"/>
  <c r="C308" i="3"/>
  <c r="E306" i="3"/>
  <c r="D306" i="3"/>
  <c r="C306" i="3"/>
  <c r="E299" i="3"/>
  <c r="D299" i="3"/>
  <c r="C299" i="3"/>
  <c r="E296" i="3"/>
  <c r="D296" i="3"/>
  <c r="C296" i="3"/>
  <c r="E293" i="3"/>
  <c r="D293" i="3"/>
  <c r="C293" i="3"/>
  <c r="E286" i="3"/>
  <c r="D286" i="3"/>
  <c r="C286" i="3"/>
  <c r="E278" i="3"/>
  <c r="D278" i="3"/>
  <c r="C278" i="3"/>
  <c r="E276" i="3"/>
  <c r="D276" i="3"/>
  <c r="C276" i="3"/>
  <c r="E270" i="3"/>
  <c r="E269" i="3" s="1"/>
  <c r="D270" i="3"/>
  <c r="D269" i="3" s="1"/>
  <c r="C270" i="3"/>
  <c r="C269" i="3" s="1"/>
  <c r="E265" i="3"/>
  <c r="D265" i="3"/>
  <c r="C265" i="3"/>
  <c r="E260" i="3"/>
  <c r="D260" i="3"/>
  <c r="C260" i="3"/>
  <c r="E248" i="3"/>
  <c r="D248" i="3"/>
  <c r="C248" i="3"/>
  <c r="E243" i="3"/>
  <c r="D243" i="3"/>
  <c r="C243" i="3"/>
  <c r="E233" i="3"/>
  <c r="D233" i="3"/>
  <c r="C233" i="3"/>
  <c r="E229" i="3"/>
  <c r="D229" i="3"/>
  <c r="C229" i="3"/>
  <c r="E227" i="3"/>
  <c r="D227" i="3"/>
  <c r="C227" i="3"/>
  <c r="E225" i="3"/>
  <c r="D225" i="3"/>
  <c r="C225" i="3"/>
  <c r="E222" i="3"/>
  <c r="D222" i="3"/>
  <c r="C222" i="3"/>
  <c r="E219" i="3"/>
  <c r="D219" i="3"/>
  <c r="C219" i="3"/>
  <c r="E202" i="3"/>
  <c r="D202" i="3"/>
  <c r="C202" i="3"/>
  <c r="E195" i="3"/>
  <c r="D195" i="3"/>
  <c r="C195" i="3"/>
  <c r="E191" i="3"/>
  <c r="D191" i="3"/>
  <c r="C191" i="3"/>
  <c r="E181" i="3"/>
  <c r="D181" i="3"/>
  <c r="C181" i="3"/>
  <c r="E176" i="3"/>
  <c r="E175" i="3" s="1"/>
  <c r="D176" i="3"/>
  <c r="D175" i="3" s="1"/>
  <c r="C176" i="3"/>
  <c r="C175" i="3" s="1"/>
  <c r="E173" i="3"/>
  <c r="D173" i="3"/>
  <c r="C173" i="3"/>
  <c r="E135" i="3"/>
  <c r="D135" i="3"/>
  <c r="C135" i="3"/>
  <c r="E119" i="3"/>
  <c r="D119" i="3"/>
  <c r="C119" i="3"/>
  <c r="E116" i="3"/>
  <c r="D116" i="3"/>
  <c r="C116" i="3"/>
  <c r="E111" i="3"/>
  <c r="D111" i="3"/>
  <c r="C111" i="3"/>
  <c r="E79" i="3"/>
  <c r="D79" i="3"/>
  <c r="C79" i="3"/>
  <c r="E62" i="3"/>
  <c r="D62" i="3"/>
  <c r="C62" i="3"/>
  <c r="E59" i="3"/>
  <c r="D59" i="3"/>
  <c r="C59" i="3"/>
  <c r="E57" i="3"/>
  <c r="D57" i="3"/>
  <c r="C57" i="3"/>
  <c r="E52" i="3"/>
  <c r="D52" i="3"/>
  <c r="C52" i="3"/>
  <c r="E47" i="3"/>
  <c r="D47" i="3"/>
  <c r="C47" i="3"/>
  <c r="E40" i="3"/>
  <c r="D40" i="3"/>
  <c r="C40" i="3"/>
  <c r="E35" i="3"/>
  <c r="D35" i="3"/>
  <c r="C35" i="3"/>
  <c r="E30" i="3"/>
  <c r="D30" i="3"/>
  <c r="C30" i="3"/>
  <c r="E28" i="3"/>
  <c r="D28" i="3"/>
  <c r="C28" i="3"/>
  <c r="E24" i="3"/>
  <c r="E23" i="3" s="1"/>
  <c r="D24" i="3"/>
  <c r="D23" i="3" s="1"/>
  <c r="C24" i="3"/>
  <c r="C23" i="3" s="1"/>
  <c r="C20" i="3"/>
  <c r="C19" i="3" s="1"/>
  <c r="E16" i="3"/>
  <c r="D16" i="3"/>
  <c r="C16" i="3"/>
  <c r="E14" i="3"/>
  <c r="D14" i="3"/>
  <c r="C14" i="3"/>
  <c r="D61" i="3" l="1"/>
  <c r="D51" i="3"/>
  <c r="E343" i="3"/>
  <c r="D34" i="3"/>
  <c r="D27" i="3"/>
  <c r="E34" i="3"/>
  <c r="C275" i="3"/>
  <c r="D305" i="3"/>
  <c r="E118" i="3"/>
  <c r="E27" i="3"/>
  <c r="D118" i="3"/>
  <c r="C201" i="3"/>
  <c r="D242" i="3"/>
  <c r="D201" i="3"/>
  <c r="E285" i="3"/>
  <c r="E201" i="3"/>
  <c r="D275" i="3"/>
  <c r="C285" i="3"/>
  <c r="C332" i="3"/>
  <c r="C343" i="3"/>
  <c r="E61" i="3"/>
  <c r="D110" i="3"/>
  <c r="C46" i="3"/>
  <c r="E221" i="3"/>
  <c r="C118" i="3"/>
  <c r="E180" i="3"/>
  <c r="E110" i="3"/>
  <c r="E275" i="3"/>
  <c r="C305" i="3"/>
  <c r="E320" i="3"/>
  <c r="E13" i="3"/>
  <c r="E12" i="3" s="1"/>
  <c r="E51" i="3"/>
  <c r="E242" i="3"/>
  <c r="C27" i="3"/>
  <c r="C51" i="3"/>
  <c r="C242" i="3"/>
  <c r="E305" i="3"/>
  <c r="E46" i="3"/>
  <c r="C13" i="3"/>
  <c r="C12" i="3" s="1"/>
  <c r="D13" i="3"/>
  <c r="D12" i="3" s="1"/>
  <c r="C110" i="3"/>
  <c r="C221" i="3"/>
  <c r="D221" i="3"/>
  <c r="E332" i="3"/>
  <c r="D343" i="3"/>
  <c r="D332" i="3"/>
  <c r="C180" i="3"/>
  <c r="D180" i="3"/>
  <c r="D285" i="3"/>
  <c r="C34" i="3"/>
  <c r="D46" i="3"/>
  <c r="C61" i="3"/>
  <c r="C320" i="3"/>
  <c r="D320" i="3"/>
  <c r="E331" i="3" l="1"/>
  <c r="C241" i="3"/>
  <c r="D45" i="3"/>
  <c r="E241" i="3"/>
  <c r="D26" i="3"/>
  <c r="D11" i="3" s="1"/>
  <c r="C284" i="3"/>
  <c r="C109" i="3"/>
  <c r="E26" i="3"/>
  <c r="E11" i="3" s="1"/>
  <c r="E45" i="3"/>
  <c r="C179" i="3"/>
  <c r="D109" i="3"/>
  <c r="C26" i="3"/>
  <c r="C11" i="3" s="1"/>
  <c r="E109" i="3"/>
  <c r="D241" i="3"/>
  <c r="D179" i="3"/>
  <c r="D284" i="3"/>
  <c r="C331" i="3"/>
  <c r="E284" i="3"/>
  <c r="C45" i="3"/>
  <c r="E179" i="3"/>
  <c r="D331" i="3"/>
  <c r="E44" i="3" l="1"/>
  <c r="D44" i="3"/>
  <c r="C44" i="3"/>
  <c r="C178" i="3"/>
  <c r="D178" i="3"/>
  <c r="E178" i="3"/>
  <c r="D10" i="3" l="1"/>
  <c r="C10" i="3"/>
  <c r="E10" i="3"/>
</calcChain>
</file>

<file path=xl/sharedStrings.xml><?xml version="1.0" encoding="utf-8"?>
<sst xmlns="http://schemas.openxmlformats.org/spreadsheetml/2006/main" count="715" uniqueCount="715">
  <si>
    <t>Kodas</t>
  </si>
  <si>
    <t>1</t>
  </si>
  <si>
    <t>Atvirumo ir bendradarbiavimo, plėtojant miesto ekonomiką, kultūrą ir turizmą, programa</t>
  </si>
  <si>
    <t>1.1</t>
  </si>
  <si>
    <t>Modernus ir aukštą pridėtinę vertę kuriantis technologijų miestas</t>
  </si>
  <si>
    <t>1.1.1</t>
  </si>
  <si>
    <t>Stiprinti kryptingą ekonominę specializaciją, pritraukiant tiesiogines užsienio ir vietos investicijas</t>
  </si>
  <si>
    <t>1.1.1.1</t>
  </si>
  <si>
    <t>Siekti, kad Kaunas būtų prioritetinė steigimosi ir plėtros vieta aukštos pridėtinės vertės investuotojams ir verslams</t>
  </si>
  <si>
    <t>1.1.1.1.001</t>
  </si>
  <si>
    <t>Kauno miesto savivaldybės administracijos darbuotojų, Kauno miesto savivaldybės vadovybės ir Tarybos narių komandiruotės</t>
  </si>
  <si>
    <t>1.1.1.2</t>
  </si>
  <si>
    <t>Vystyti tarptautinio miesto žinomumą ir įvaizdį didinančią rinkodarą</t>
  </si>
  <si>
    <t>1.1.1.2.001</t>
  </si>
  <si>
    <t>Tarptautinės rinkodaros ir turizmo plėtros skatinimas, palankių sąlygų investicijoms Kaune sudarymas</t>
  </si>
  <si>
    <t>1.1.1.2.002</t>
  </si>
  <si>
    <t>Kauno miesto narystė Baltijos miestų sąjungoje</t>
  </si>
  <si>
    <t>1.1.2</t>
  </si>
  <si>
    <t>Įgalinti inovacijomis grįsto verslo plėtrą</t>
  </si>
  <si>
    <t>1.1.2.1</t>
  </si>
  <si>
    <t>Sudaryti tinkamas sąlygas inovatyvių ir kitų pažangių pramonės šakų ekosistemoms augti</t>
  </si>
  <si>
    <t>1.1.2.1.001</t>
  </si>
  <si>
    <t>Buvusios aviacijos gamyklos angaro konversija</t>
  </si>
  <si>
    <t>1.1.2.1.002</t>
  </si>
  <si>
    <t>Aleksoto inovacijų pramonės parko (AIPP) operavimas</t>
  </si>
  <si>
    <t>1.1.3</t>
  </si>
  <si>
    <t>Didinti miesto patrauklumą naujiems ir augantiems verslams</t>
  </si>
  <si>
    <t>1.1.3.3</t>
  </si>
  <si>
    <t>Vystyti kokybiškas paslaugas verslui</t>
  </si>
  <si>
    <t>1.1.3.3.001</t>
  </si>
  <si>
    <t>Smulkiojo verslo skatinimas vystant Stoties turgaus teritoriją</t>
  </si>
  <si>
    <t>1.2</t>
  </si>
  <si>
    <t>Kaunas- Baltijos jūros regiono įtraukios ir inovatyvios kultūros, konkurencingas keliautojų miestas, atviras idėjų mainams ir bendradarbiavimui</t>
  </si>
  <si>
    <t>1.2.1</t>
  </si>
  <si>
    <t>Užtikrinti įtraukios, prieinamos, kokybiškos kultūros plėtrą ir inovacijas</t>
  </si>
  <si>
    <t>1.2.1.1</t>
  </si>
  <si>
    <t>Gerinti kultūros įstaigų paslaugų kokybę (vartotojų patirtis)</t>
  </si>
  <si>
    <t>1.2.1.1.010</t>
  </si>
  <si>
    <t>Centralizuotas lėšų paskirstymas kultūros įstaigoms teisės aktuose numatytoms priemonėms vykdyti</t>
  </si>
  <si>
    <t>1.2.1.3</t>
  </si>
  <si>
    <t>Skatinti miestiečių kultūrinį dalyvavimą (įtraukti į kultūrines veiklas įvairias miestiečių grupes)</t>
  </si>
  <si>
    <t>1.2.1.3.010</t>
  </si>
  <si>
    <t>Bendrosios gyventojų kultūros ugdymas finansuojant programos „Iniciatyvos Kaunui“ projektus</t>
  </si>
  <si>
    <t>1.2.1.3.011</t>
  </si>
  <si>
    <t>Kultūros ir meno kūrėjų skatinimas ir  įvertinimas</t>
  </si>
  <si>
    <t>1.2.1.3.012</t>
  </si>
  <si>
    <t>Kultūros viešų renginių ir projektų organizavimas</t>
  </si>
  <si>
    <t>1.2.2</t>
  </si>
  <si>
    <t>Užtikrinti darnų kultūros įstaigų ir infrastruktūros valdymą, paveldo ir miesto viešųjų erdvių įveiklinimą</t>
  </si>
  <si>
    <t>1.2.2.1</t>
  </si>
  <si>
    <t>Užtikrinti viešosios kultūros infrastruktūros atnaujinimą ir plėtrą, pagerinti kultūros paslaugų prieinamumą</t>
  </si>
  <si>
    <t>1.2.2.1.001</t>
  </si>
  <si>
    <t>Kultūros įstaigų pastatų ir kiemo statinių priežiūra ir remontas</t>
  </si>
  <si>
    <t>1.2.2.1.003</t>
  </si>
  <si>
    <t>Dainų slėnio, esančio Tunelio g. 37, Kaune, rekonstravimas</t>
  </si>
  <si>
    <t>1.2.2.1.004</t>
  </si>
  <si>
    <t>M. K. Čiurlionio koncertų centro įkūrimas Kaune</t>
  </si>
  <si>
    <t>1.2.2.1.005</t>
  </si>
  <si>
    <t>Kauno rotušės pastato pritaikymas visuomenės poreikiams</t>
  </si>
  <si>
    <t>1.2.2.2</t>
  </si>
  <si>
    <t>Sudaryti sąlygas saugoti, įveiklinti miesto paveldą, pritaikyti šiandieniniams poreikiams, įveiklinti miesto viešąsias erdves</t>
  </si>
  <si>
    <t>1.2.2.2.001</t>
  </si>
  <si>
    <t>UNESCO iniciatyvų įgyvendinimas</t>
  </si>
  <si>
    <t>1.2.2.2.002</t>
  </si>
  <si>
    <t>Kultūros paveldo objektų tvarkymas ir įveiklinimas, teisinis registravimas, informacijos apie kultūros paveldo vertybes sklaida</t>
  </si>
  <si>
    <t>1.2.2.2.004</t>
  </si>
  <si>
    <t>Mažosios architektūros idėjos „Kauno akcentai“ Kauno miesto erdvėse įgyvendinimas</t>
  </si>
  <si>
    <t>2</t>
  </si>
  <si>
    <t>Gyventojo poreikius atliepianti gyvenimo kokybės sumaniam, aktyviam ir sveikam gyventojui programa</t>
  </si>
  <si>
    <t>2.1</t>
  </si>
  <si>
    <t>Įtraukus, sumanus, besimokantis ir sportuojantis miestas</t>
  </si>
  <si>
    <t>2.1.2</t>
  </si>
  <si>
    <t>Užtikrinti kokybiškų švietimo paslaugų prieinamumą</t>
  </si>
  <si>
    <t>2.1.2.2</t>
  </si>
  <si>
    <t>Įgyvendinti efektyvią jaunimo politiką, užtikrinant jaunimo vietą savivaldos veiklose</t>
  </si>
  <si>
    <t>2.1.2.2.001</t>
  </si>
  <si>
    <t>Jaunimui skirtų paslaugų gerinimas ir plėtra</t>
  </si>
  <si>
    <t>2.1.2.2.002</t>
  </si>
  <si>
    <t>Žmogaus (jaunimo) teisių apsauga  (valstybinė funkcija)</t>
  </si>
  <si>
    <t>2.1.2.4</t>
  </si>
  <si>
    <t>Užtikrinti socialinį-emocinį saugumą visiems švietimo bendruomenės nariams</t>
  </si>
  <si>
    <t>2.1.3</t>
  </si>
  <si>
    <t>Užtikrinti kokybiškas ir prieinamas fizinio aktyvumo ir sporto paslaugas, skatinti profesionalaus sporto plėtrą</t>
  </si>
  <si>
    <t>2.1.3.1</t>
  </si>
  <si>
    <t>Užtikrinti sporto paslaugų kokybę ir prieinamumą Kauno mieste</t>
  </si>
  <si>
    <t>2.1.3.1.006</t>
  </si>
  <si>
    <t>Sporto biudžetinių įstaigų paslaugų kokybės užtikrinimas gerinant įstaigų materialinę bazę</t>
  </si>
  <si>
    <t>2.1.3.1.007</t>
  </si>
  <si>
    <t>Miesto bendruomenės įtraukimas finansuojant programos „Iniciatyvos Kaunui“ fizinio aktyvumo ir sporto plėtojimo srities projektus</t>
  </si>
  <si>
    <t>2.1.3.1.008</t>
  </si>
  <si>
    <t>Kauno miesto antrokų mokymas plaukti</t>
  </si>
  <si>
    <t>2.1.3.1.011</t>
  </si>
  <si>
    <t>Centralizuotas lėšų paskirstymas sporto įstaigoms teisės aktuose numatytoms priemonėms vykdyti</t>
  </si>
  <si>
    <t>2.1.3.2</t>
  </si>
  <si>
    <t>Parengti ilgalaikę miesto sporto ir sveikatinimo strategiją / sutarti dėl sporto ir sveikatingumo prioritetų</t>
  </si>
  <si>
    <t>2.1.3.2.001</t>
  </si>
  <si>
    <t>Ilgalaikės Kauno miesto sporto ir sveikatinimo strategijos parengimas ir vykdymas</t>
  </si>
  <si>
    <t>2.1.3.3</t>
  </si>
  <si>
    <t>Užtikrinti palankias ir motyvuojančias darbo sąlygas miesto formaliojo ir neformaliojo ugdymo įstaigose</t>
  </si>
  <si>
    <t>2.1.3.3.001</t>
  </si>
  <si>
    <t>Kauno miestui atstovaujančių sportininkų ir trenerių skatinimas ir pagerbimas, fizinio aktyvumo ir sporto renginių organizavimas</t>
  </si>
  <si>
    <t>2.1.4</t>
  </si>
  <si>
    <t>Vystyti efektyvaus švietimo ir sporto įstaigų tinklą ir plėtoti infrastruktūrą</t>
  </si>
  <si>
    <t>2.1.4.1</t>
  </si>
  <si>
    <t>Vystyti efektyvų formaliojo ir neformaliojo švietimo įstaigų tinklą</t>
  </si>
  <si>
    <t>2.1.4.1.001</t>
  </si>
  <si>
    <t>Centralizuotas mokymo lėšų paskirstymas ugdymo procesą vykdančioms įstaigoms, kurių steigėja ir savininkė nėra savivaldybė</t>
  </si>
  <si>
    <t>2.1.4.1.148</t>
  </si>
  <si>
    <t>Projekto „Karjeros specialistų tinklo vystymas“ įgyvendinimas</t>
  </si>
  <si>
    <t>2.1.4.1.149</t>
  </si>
  <si>
    <t>Neformaliojo vaikų švietimo paslaugų plėtra</t>
  </si>
  <si>
    <t>2.1.4.1.150</t>
  </si>
  <si>
    <t>Įstaigų, kurių steigėja ir savininkė nėra Savivaldybė, mokinių pavėžėjimas iki Kauno mieste esančių mokyklų</t>
  </si>
  <si>
    <t>2.1.4.1.151</t>
  </si>
  <si>
    <t>Centralizuotas lėšų paskirstymas švietimo įstaigoms teisės aktuose numatytoms priemonėms vykdyti</t>
  </si>
  <si>
    <t>2.1.4.1.154</t>
  </si>
  <si>
    <t>Ikimokyklinio ugdymo grupių plėtra</t>
  </si>
  <si>
    <t>2.1.4.1.155</t>
  </si>
  <si>
    <t>Projekto „Mokinių ugdymosi pasiekimų gerinimas diegiant kokybės krepšelį“ įgyvendinimas</t>
  </si>
  <si>
    <t>2.1.4.1.159</t>
  </si>
  <si>
    <t>Konkursų, olimpiadų, sporto ir sveikatinimo, karjeros bei kitų renginių organizavimas Kauno miesto mokyklose</t>
  </si>
  <si>
    <t>2.1.4.1.166</t>
  </si>
  <si>
    <t>Vaikų vasaros poilsio ir laisvalaikio organizavimas Kauno miesto savivaldybėje</t>
  </si>
  <si>
    <t>2.1.4.1.167</t>
  </si>
  <si>
    <t>Apdovanojimų, laisvalaikio švietimo srityje organizavimas Kauno miesto savivaldybėje</t>
  </si>
  <si>
    <t>2.1.4.1.168</t>
  </si>
  <si>
    <t>Atnaujinto ugdymo turinio įgyvendinimo programa</t>
  </si>
  <si>
    <t>2.1.4.1.169</t>
  </si>
  <si>
    <t>Tarpdisciplininis itin gabių mokinių ugdymas</t>
  </si>
  <si>
    <t>2.1.4.1.170</t>
  </si>
  <si>
    <t>Visos dienos mokyklos modelio įgyvendinimas</t>
  </si>
  <si>
    <t>2.1.4.1.171</t>
  </si>
  <si>
    <t>Tūkstantmečio mokyklų programos įgyvendinimas</t>
  </si>
  <si>
    <t>2.1.4.1.172</t>
  </si>
  <si>
    <t>Projekto „Mokinių įvairovei atvirų grupių, klasių sudarymas ir ugdymo organizavimas“ įgyvendinimas</t>
  </si>
  <si>
    <t>2.1.4.2</t>
  </si>
  <si>
    <t>Plėtoti švietimo ir sporto infrastruktūrą ypatingiems besimokančiųjų poreikiams</t>
  </si>
  <si>
    <t>2.1.4.2.001</t>
  </si>
  <si>
    <t>Švietimo įstaigų pastatų ir kiemo statinių priežiūra ir remontas</t>
  </si>
  <si>
    <t>2.1.4.2.005</t>
  </si>
  <si>
    <t>Kauno Žaliakalnio lopšelio-darželio modernizavimas didinant paslaugų prieinamumą</t>
  </si>
  <si>
    <t>2.1.4.2.006</t>
  </si>
  <si>
    <t>Kauno Algio Žikevičiaus saugaus vaiko mokyklos infrastruktūros tobulinimas</t>
  </si>
  <si>
    <t>2.1.4.2.007</t>
  </si>
  <si>
    <t>Kauno Maironio universitetinės gimnazijos pastatų rekonstravimas ir sporto paskirties pastato statyba</t>
  </si>
  <si>
    <t>2.1.4.2.009</t>
  </si>
  <si>
    <t>Vaikų darželio pastato Vijūkų g. 78, Kaune, statyba</t>
  </si>
  <si>
    <t>2.1.4.2.010</t>
  </si>
  <si>
    <t>Mokyklos pastato Vijūkų g. 78, Kaune, statyba</t>
  </si>
  <si>
    <t>2.1.4.2.011</t>
  </si>
  <si>
    <t>Mokslo ir technologijų populiarinimo centro Kaune sukūrimas</t>
  </si>
  <si>
    <t>2.1.4.2.012</t>
  </si>
  <si>
    <t>Viešosios paskirties sporto ir laisvalaikio infrastruktūros miesto viešose erdvėse įrengimas, atnaujinimas ir priežiūra</t>
  </si>
  <si>
    <t>2.1.4.2.013</t>
  </si>
  <si>
    <t>Mokinių sportinio užimtumo infrastruktūros atnaujinimas ir plėtra, ją atveriant vietos bendruomenėms (sporto aikštynų prie bendrojo ugdymo įstaigų atnaujinimas)</t>
  </si>
  <si>
    <t>2.1.4.2.014</t>
  </si>
  <si>
    <t>Baseinų infrastruktūros gerinimas Kauno mieste</t>
  </si>
  <si>
    <t>2.1.4.2.015</t>
  </si>
  <si>
    <t>Tarptautinius reikalavimus atitinkančios irklavimo trasos įrengimas Lampėdžio ežere</t>
  </si>
  <si>
    <t>2.1.4.2.016</t>
  </si>
  <si>
    <t>Sporto ir laisvalaikio kompleksų Kaune projektavimas ir statyba</t>
  </si>
  <si>
    <t>2.1.4.2.017</t>
  </si>
  <si>
    <t>Kauno marių įlankos uosto ir buriavimo sporto bazės R. Kalantos g. 130, Kaune, įrengimas</t>
  </si>
  <si>
    <t>2.1.4.2.018</t>
  </si>
  <si>
    <t>Kauno miesto savivaldybės valdomos sporto infrastruktūros plėtra ir priežiūra</t>
  </si>
  <si>
    <t>2.1.4.2.019</t>
  </si>
  <si>
    <t>Sporto įstaigų pastatų ir kiemo statinių priežiūra ir remontas</t>
  </si>
  <si>
    <t>2.1.4.2.020</t>
  </si>
  <si>
    <t>Lengvosios atletikos maniežo projektavimas ir statyba</t>
  </si>
  <si>
    <t>2.1.4.2.023</t>
  </si>
  <si>
    <t>Švietimo įstaigų pastatų energetinio efektyvumo didinimas</t>
  </si>
  <si>
    <t>2.1.4.2.024</t>
  </si>
  <si>
    <t>Kauno tarptautinės gimnazijos pastato 4-to aukšto statyba</t>
  </si>
  <si>
    <t>2.1.4.2.025</t>
  </si>
  <si>
    <t>Kauno Miko Petrausko scenos menų mokyklos pastato kapitalinis remontas ir teritorijos sutvarkymas</t>
  </si>
  <si>
    <t>2.1.4.2.026</t>
  </si>
  <si>
    <t>Pastato Perkūno al. 4B projektavimo ir kapitalinio remonto darbai (keičiant pastato paskirtį)</t>
  </si>
  <si>
    <t>2.1.4.2.027</t>
  </si>
  <si>
    <t>Kauno Tirkiliškių mokyklos-darželio (M. Yčo g. 2) pastato rekonstrukcija</t>
  </si>
  <si>
    <t>2.1.4.2.028</t>
  </si>
  <si>
    <t>Kauno Tirkiliškių mokyklos-darželio (Dvarų g. 49) pastato rekonstrukcija</t>
  </si>
  <si>
    <t>2.1.4.2.029</t>
  </si>
  <si>
    <t>Kauno technologijos universiteto Vaižganto progimnazijos (Skuodo g. 27) išorės laiptų ir tvoros tvarkybos (remonto, restauravimo) darbai</t>
  </si>
  <si>
    <t>2.1.4.2.030</t>
  </si>
  <si>
    <t>Prezidento Antano Smetonos gimnazijos (Vijūnų g. 2) pastato rekonstrukcija</t>
  </si>
  <si>
    <t>2.1.4.2.031</t>
  </si>
  <si>
    <t>Prezidento Valdo Adamkaus gimnazijos (Šeštokų g. 30) pastato rekonstrukcija</t>
  </si>
  <si>
    <t>2.1.4.2.032</t>
  </si>
  <si>
    <t>Kauno Vaišvydavos mokyklos (Vaišvydo g. 28) pastato rekonstrukcija</t>
  </si>
  <si>
    <t>2.1.4.2.033</t>
  </si>
  <si>
    <t>STEAM neformaliojo ugdymo centro įrengimas</t>
  </si>
  <si>
    <t>2.1.4.2.034</t>
  </si>
  <si>
    <t>Kauno Milikonių progimnazijos  (Baltijos g. 30) sporto paskirties pastato statyba</t>
  </si>
  <si>
    <t>2.1.4.2.035</t>
  </si>
  <si>
    <t>Sporto paskirties komplekso  (Veiverių g. 132) nauja statyba</t>
  </si>
  <si>
    <t>2.2</t>
  </si>
  <si>
    <t>Sveikai, socialiai aktyviai ir kokybiškai gyvenantis kaunietis</t>
  </si>
  <si>
    <t>2.2.1</t>
  </si>
  <si>
    <t>Didinti sveikos gyvensenos galimybių plėtrą kauniečiams</t>
  </si>
  <si>
    <t>2.2.1.1</t>
  </si>
  <si>
    <t>Skatinti tolygią prevencinių sveikos gyvensenos stiprinimo priemonių plėtrą visame mieste</t>
  </si>
  <si>
    <t>2.2.1.1.001</t>
  </si>
  <si>
    <t>Visuomenės sveikatos stiprinimo  iniciatyvos Kaunui, įgyvendinamos pagal Visuomenės sveikatos rėmimo specialiosios programos finansavimo planą</t>
  </si>
  <si>
    <t>2.2.1.1.004</t>
  </si>
  <si>
    <t>Neapdraustų privalomuoju sveikatos draudimu asmenų sveikatos stiprinimas</t>
  </si>
  <si>
    <t>2.2.1.1.007</t>
  </si>
  <si>
    <t>Tuberkulioze sergančių asmenų skatinimas naudotis DOTS paslauga</t>
  </si>
  <si>
    <t>2.2.1.2</t>
  </si>
  <si>
    <t>Užtikrinti pirminės psichoemocinės pagalbos prieinamumą</t>
  </si>
  <si>
    <t>2.2.1.3</t>
  </si>
  <si>
    <t>Įveiklinti patrauklias erdves, skirtas sveikatinimui</t>
  </si>
  <si>
    <t>2.2.1.3.001</t>
  </si>
  <si>
    <t>Aplinką ir sveikatą tausojančiai infrastruktūrai planuoti ir įrengti</t>
  </si>
  <si>
    <t>2.2.2</t>
  </si>
  <si>
    <t>Užtikrinti kokybiškas sveikatos ir socialines paslaugas, plėtojant inovatyvią ir efektyvią pagalbos paslaugų sistemą</t>
  </si>
  <si>
    <t>2.2.2.1</t>
  </si>
  <si>
    <t>Didinti sveikatos ir socialinės srities specialistų paslaugų prieinamumą</t>
  </si>
  <si>
    <t>2.2.2.1.001</t>
  </si>
  <si>
    <t>Sveikatos priežiūros paslaugų prieinamumo didinimas</t>
  </si>
  <si>
    <t>2.2.2.1.002</t>
  </si>
  <si>
    <t>Sveikatos priežiūros paslaugų prieinamumo užtikrinimas renginių metu</t>
  </si>
  <si>
    <t>2.2.2.1.004</t>
  </si>
  <si>
    <t>Priemonių, gerinančių ambulatorinių sveikatos priežiūros paslaugų prieinamumą tuberkulioze sergantiems asmenims, įgyvendinimas Kauno mieste</t>
  </si>
  <si>
    <t>2.2.2.1.005</t>
  </si>
  <si>
    <t>Gydymo paskirties pastato – ligoninės Josvainių g. 2, Kaune, statyba</t>
  </si>
  <si>
    <t>2.2.2.1.012</t>
  </si>
  <si>
    <t>Projekto „Vaikų dienos centrų tinklo plėtra Kauno mieste“ įgyvendinimas</t>
  </si>
  <si>
    <t>2.2.2.1.013</t>
  </si>
  <si>
    <t>Projekto „Bendruomeninių apgyvendinimo bei užimtumo paslaugų asmenims su proto ir (arba) psichikos negalia plėtra Kauno mieste“ įgyvendinimas</t>
  </si>
  <si>
    <t>2.2.2.1.014</t>
  </si>
  <si>
    <t>Pilnamečių neveiksnių ir ribotai veiksnių asmenų būklės peržiūrėjimo funkcijai atlikti (valstybinė funkcija)</t>
  </si>
  <si>
    <t>2.2.2.1.015</t>
  </si>
  <si>
    <t>Medicinos darbuotojų skatinimas ir įvertinimas</t>
  </si>
  <si>
    <t>2.2.2.1.016</t>
  </si>
  <si>
    <t>Centralizuotas lėšų paskirstymas socialinių paslaugų įstaigoms teisės aktuose numatytoms priemonėms vykdyti</t>
  </si>
  <si>
    <t>2.2.2.1.017</t>
  </si>
  <si>
    <t>Sveikatos priežiūros paslaugų kokybė ir prieinamumo gerinimas Kauno mieste</t>
  </si>
  <si>
    <t>2.2.2.1.018</t>
  </si>
  <si>
    <t>Projekto „Perėjimas nuo institucinės globos prie bendruomeninių paslaugų Sostinės regione, Vidurio ir vakarų Lietuvos regione“ įgyvendinimas teikiant atvejo vadybininko paslaugas</t>
  </si>
  <si>
    <t>2.2.2.1.019</t>
  </si>
  <si>
    <t>Projekto „Perėjimas nuo institucinės globos prie bendruomeninių paslaugų Sostinės regione, Vidurio ir vakarų Lietuvos regione“ įgyvendinimas teikiant socialinių dirbtuvių paslaugas</t>
  </si>
  <si>
    <t>2.2.2.1.020</t>
  </si>
  <si>
    <t>Ambulatorinės slaugos paslaugų namuose kokybės ir prieinamumo gerinimas Kauno mieste</t>
  </si>
  <si>
    <t>2.2.2.1.021</t>
  </si>
  <si>
    <t>Sveikatos priežiūros paslaugoms teikti reikiamos infrastruktūros modernizavimas Kauno miesto sveikatos centre</t>
  </si>
  <si>
    <t>2.2.2.2</t>
  </si>
  <si>
    <t>Gerinti sveikatos priežiūros ir socialinių paslaugų kokybę</t>
  </si>
  <si>
    <t>2.2.2.3</t>
  </si>
  <si>
    <t>Plėtoti tvarų socialinių paslaugų tinklą mieste</t>
  </si>
  <si>
    <t>2.2.2.3.001</t>
  </si>
  <si>
    <t>Socialinių paslaugų įstaigų infrastruktūros gerinimas</t>
  </si>
  <si>
    <t>2.2.2.3.002</t>
  </si>
  <si>
    <t>Vienkartinė socialinė parama Kauno miesto gyventojams</t>
  </si>
  <si>
    <t>2.2.2.3.003</t>
  </si>
  <si>
    <t>Socialinė pašalpa Kauno miesto nepasiturintiems gyventojams</t>
  </si>
  <si>
    <t>2.2.2.3.004</t>
  </si>
  <si>
    <t>Lėšos tikslinėms kompensacijoms mokėti</t>
  </si>
  <si>
    <t>2.2.2.3.005</t>
  </si>
  <si>
    <t>Lėšos tikslinėms kompensacijoms administruoti</t>
  </si>
  <si>
    <t>2.2.2.3.006</t>
  </si>
  <si>
    <t>Vienkartinei išmokai ginkluoto pasipriešinimo 1940–1990 m. okupacijoms dalyvių šeimoms mokėti (valstybinė funkcija)</t>
  </si>
  <si>
    <t>2.2.2.3.008</t>
  </si>
  <si>
    <t>Išmokoms vaikams mokėti (valstybinė funkcija)</t>
  </si>
  <si>
    <t>2.2.2.3.009</t>
  </si>
  <si>
    <t>Išmokoms vaikams administruoti (valstybinė funkcija)</t>
  </si>
  <si>
    <t>2.2.2.3.010</t>
  </si>
  <si>
    <t>Socialinės atskirties mažinimas mokant išmokas neįgaliesiems</t>
  </si>
  <si>
    <t>2.2.2.3.011</t>
  </si>
  <si>
    <t>Socialinei paramai mokiniams mokėti (už įsigytus maisto produktus) (valstybinė funkcija)</t>
  </si>
  <si>
    <t>2.2.2.3.012</t>
  </si>
  <si>
    <t>Socialinei paramai mokiniams administruoti (valstybinė funkcija)</t>
  </si>
  <si>
    <t>2.2.2.3.013</t>
  </si>
  <si>
    <t>Kompensacijai už suteiktas lengvatas asmenims, nukentėjusiems nuo 1991 m. sausio 11–13 d. ir po to vykdytos SSRS agresijos, mokėti  (valstybinė funkcija)</t>
  </si>
  <si>
    <t>2.2.2.3.014</t>
  </si>
  <si>
    <t>Parama mirties atveju Kauno miesto gyventojams</t>
  </si>
  <si>
    <t>2.2.2.3.015</t>
  </si>
  <si>
    <t>Išmokoms ir kompensacijoms administruoti (valstybinė funkcija)</t>
  </si>
  <si>
    <t>2.2.2.3.016</t>
  </si>
  <si>
    <t>Socialinei paramai mokiniams (už įsigytus mokinio reikmenis) mokėti (valstybinė funkcija)</t>
  </si>
  <si>
    <t>2.2.2.3.017</t>
  </si>
  <si>
    <t>Išmokų mokėjimo per bankus ir paštus išlaidų padengimas</t>
  </si>
  <si>
    <t>2.2.2.3.018</t>
  </si>
  <si>
    <t>Kompensacija nepasiturintiems Kauno miesto gyventojams už geriamąjį vandenį</t>
  </si>
  <si>
    <t>2.2.2.3.019</t>
  </si>
  <si>
    <t>Kompensacija nepasiturintiems Kauno miesto gyventojams už šiluminę energiją, patiektą gyvenamosioms patalpoms šildyti (šilumą tiekiant centralizuotai)</t>
  </si>
  <si>
    <t>2.2.2.3.020</t>
  </si>
  <si>
    <t>Kompensacijoms nepasiturintiems gyventojams už šiluminę energiją, patiektą gyvenamoms patalpoms šildyti (kt. energijos ir kuro rūšimis), mokėti</t>
  </si>
  <si>
    <t>2.2.2.3.021</t>
  </si>
  <si>
    <t>Kompensacija nepasiturintiems gyventojams už šiluminę energiją, patiektą karštam vandeniui ruošti</t>
  </si>
  <si>
    <t>2.2.2.3.022</t>
  </si>
  <si>
    <t>Kreditų, paimtų daugiabučiams namams atnaujinti (modernizuoti), ir palūkanų apmokėjimas už asmenis, turinčius teisę į būsto šildymo išlaidų kompensaciją</t>
  </si>
  <si>
    <t>2.2.2.3.023</t>
  </si>
  <si>
    <t>Ikimokyklinio amžiaus vaikų ugdymo užtikrinimas, iš dalies kompensuojant ugdymo išlaidas nevalstybinėse švietimo įstaigose</t>
  </si>
  <si>
    <t>2.2.2.3.024</t>
  </si>
  <si>
    <t>Pagalba pinigais vaiko laikiniesiems ir nuolatiniams globėjams (rūpintojams), šeimynoms</t>
  </si>
  <si>
    <t>2.2.2.3.028</t>
  </si>
  <si>
    <t>Būsto nuomos ir išperkamosios būsto nuomos mokesčių dalies kompensacija</t>
  </si>
  <si>
    <t>2.2.2.3.029</t>
  </si>
  <si>
    <t>Kauno miesto gyventojų, atitinkančių Užimtumo įstatyme apibrėžtą tikslinę grupę, darbinių įgūdžių įgijimo ir įsidarbinimo skatinimas</t>
  </si>
  <si>
    <t>2.2.2.3.030</t>
  </si>
  <si>
    <t>Socialinių paslaugų teikimas asmenims su sunkia negalia ir šeimoms, susiduriančioms su sunkumais</t>
  </si>
  <si>
    <t>2.2.2.3.031</t>
  </si>
  <si>
    <t>Socialinių paslaugų (socialinės priežiūros ir socialinės globos) teikimas vaikams, likusiems be tėvų globos, šeimoms, susiduriančioms su sunkumais, vaikams su negalia, darbingo amžiaus asmenims su negalia ir senyvo amžiaus asmenims</t>
  </si>
  <si>
    <t>2.2.2.3.032</t>
  </si>
  <si>
    <t>Neįgaliųjų būsto pritaikymo ir socialinės reabilitacijos programų įgyvendinimo bei neįgaliųjų asmeninės pagalbos paslaugų teikimas</t>
  </si>
  <si>
    <t>2.2.2.3.033</t>
  </si>
  <si>
    <t>Pastato – bendrabučio Lampėdžių g. 10, Kaune, atnaujinimas ir pritaikymas savarankiško gyvenimo namų ir Savivaldybės būsto poreikiams</t>
  </si>
  <si>
    <t>2.2.2.3.034</t>
  </si>
  <si>
    <t>Vaiko minimalios ir vidutinės priežiūros priemonių įgyvendinimas</t>
  </si>
  <si>
    <t>2.2.2.3.035</t>
  </si>
  <si>
    <t>Savivaldybės socialinio būsto fondo plėtros iki 2029 metų programos įgyvendinimas</t>
  </si>
  <si>
    <t>2.2.2.3.036</t>
  </si>
  <si>
    <t>Projekto „Pabėgėlių iš Ukrainos priėmimas ir ankstyva integracija“ Nr. HOME/2022/AMIF/AG/EMAS/TF1/LT/0013 įgyvendinimas</t>
  </si>
  <si>
    <t>2.2.2.3.037</t>
  </si>
  <si>
    <t>Kauno m. socialinių paslaugų centro Nakvynės paslaugų skyriaus pastato (R. Kalantos g. 57) kapitalinis remontas</t>
  </si>
  <si>
    <t>2.2.2.3.038</t>
  </si>
  <si>
    <t>Vienkartinės išmokos įsikurti ir mėnesinės kompensacijos ugdomų vaikų išlaikymo išlaidoms apmokėti skyrimas</t>
  </si>
  <si>
    <t>2.2.2.3.039</t>
  </si>
  <si>
    <t>Paramos pagal 2021–2027 metų materialinio nepritekliaus mažinimo programą (MNM) skyrimas</t>
  </si>
  <si>
    <t>2.2.2.3.040</t>
  </si>
  <si>
    <t>Asmenų su negalia reikalų koordinavimo funkcijos įgyvendinimas</t>
  </si>
  <si>
    <t>2.2.2.4</t>
  </si>
  <si>
    <t>Sukurti bendrą informavimo sistemą ir didinti informacijos prieinamumą skirtingoms gyventojų grupėms sveikatos, sveikatinimo ir socialinių paslaugų srityse</t>
  </si>
  <si>
    <t>2.2.2.4.001</t>
  </si>
  <si>
    <t>Projekto ,,SOC taškas – skaitmeninė platforma integracijai ir socialinei atskirčiai mažinti, priartinant socialinių paslaugų ir socialinės paramos prieinamumą Kauno mieste ir Telšių rajone“ įgyvendinimas</t>
  </si>
  <si>
    <t>2.2.3</t>
  </si>
  <si>
    <t>Įveiklinti bendruomenes sveikatinimo ir socialinėje srityse</t>
  </si>
  <si>
    <t>2.2.3.3</t>
  </si>
  <si>
    <t>Stiprinti viešojo sektoriaus įstaigų, NVO ir privačių tiekėjų kompetencijas sveikatinimo ir socialinių paslaugų teikimo srityse</t>
  </si>
  <si>
    <t>2.2.3.3.001</t>
  </si>
  <si>
    <t>Miesto bendruomenės įtraukimas įgyvendinant programos „Iniciatyvos Kaunui“ socialinės srities projektus</t>
  </si>
  <si>
    <t>3</t>
  </si>
  <si>
    <t>Tvarumo bei žaliojo kurso principais tvariai valdomo miesto programa</t>
  </si>
  <si>
    <t>3.1</t>
  </si>
  <si>
    <t>Tvari, nuolat tobulėjanti organizacija patogiam miestiečių gyvenimui</t>
  </si>
  <si>
    <t>3.1.1</t>
  </si>
  <si>
    <t>Tapti pirmaujančia organizacija, efektyviai naudojančia pažangius skaitmeninius sprendimus</t>
  </si>
  <si>
    <t>3.1.1.1</t>
  </si>
  <si>
    <t>Užtikrinti efektyvų pagrindinių miesto funkcijų vykdymą, auginant Savivaldybės administracijos darbuotojų kompetencijas</t>
  </si>
  <si>
    <t>3.1.1.1.001</t>
  </si>
  <si>
    <t>Savivaldybės skoliniams įsipareigojimams vykdyti</t>
  </si>
  <si>
    <t>3.1.1.1.002</t>
  </si>
  <si>
    <t>Kauno miesto savivaldybės institucijų žmogiškųjų išteklių valdymas</t>
  </si>
  <si>
    <t>3.1.1.1.003</t>
  </si>
  <si>
    <t>Savivaldybės institucijų ūkinio ir materialinio aptarnavimo užtikrinimas</t>
  </si>
  <si>
    <t>3.1.1.1.004</t>
  </si>
  <si>
    <t>Lietuvos finansinės paramos, ES ir kitų tarptautinių programų, kitų planavimo dokumentų rengimas ir projektų įgyvendinimas</t>
  </si>
  <si>
    <t>3.1.1.1.005</t>
  </si>
  <si>
    <t>Tarybos narių ir komisijų veiklos užtikrinimas</t>
  </si>
  <si>
    <t>3.1.1.1.008</t>
  </si>
  <si>
    <t>Teisinis konsultavimas, teisinis atstovavimas, teismų sprendimų vykdymas</t>
  </si>
  <si>
    <t>3.1.1.1.009</t>
  </si>
  <si>
    <t>Rinkimų rengimo išlaidoms</t>
  </si>
  <si>
    <t>3.1.1.1.011</t>
  </si>
  <si>
    <t>Kauno miesto savivaldybės administracijos darbuotojų kompetencijų tobulinimas</t>
  </si>
  <si>
    <t>3.1.1.1.012</t>
  </si>
  <si>
    <t>Kauno miesto savivaldybės darbuotojų saugos ir sveikatos užtikrinimas</t>
  </si>
  <si>
    <t>3.1.1.2</t>
  </si>
  <si>
    <t>Didinti Savivaldybės administracijos ir jos atliekamų funkcijų skaitmenizacijos lygį</t>
  </si>
  <si>
    <t>3.1.1.2.001</t>
  </si>
  <si>
    <t>Informacinių sistemų, programinės įrangos ir techninės bazės modernizavimas, priežiūra  ir plėtra Savivaldybės institucijose</t>
  </si>
  <si>
    <t>3.1.1.2.004</t>
  </si>
  <si>
    <t>Programų valdymo efektyvumo didinimas</t>
  </si>
  <si>
    <t>3.1.1.4</t>
  </si>
  <si>
    <t>Siekti integruotos, į rezultatų užtikrinimą nukreiptos, planavimo ir rezultatų stebėsenos sistemos</t>
  </si>
  <si>
    <t>3.1.1.5</t>
  </si>
  <si>
    <t>Vystyti pažangiausius Savivaldybės ir Savivaldybei pavaldžių įstaigų turto valdymo sprendimus</t>
  </si>
  <si>
    <t>3.1.1.5.001</t>
  </si>
  <si>
    <t>Visuomeninės paskirties objektų koncesijos mokesčiai</t>
  </si>
  <si>
    <t>3.1.1.5.003</t>
  </si>
  <si>
    <t>Žemės paėmimas visuomenės poreikiams, nekilnojamojo turto įgijimas Savivaldybės nuosavybėn</t>
  </si>
  <si>
    <t>3.1.1.5.004</t>
  </si>
  <si>
    <t>Savivaldybės valdomų žemės sklypų tvarkymo, priežiūros ir valdymo efektyvinimas</t>
  </si>
  <si>
    <t>3.1.1.5.005</t>
  </si>
  <si>
    <t>Racionalaus ir efektyvaus Savivaldybės nekilnojamojo turto valdymo užtikrinimas</t>
  </si>
  <si>
    <t>3.1.1.5.006</t>
  </si>
  <si>
    <t>Administracinių pastatų savivaldybės funkcijoms atlikti Kaune statyba</t>
  </si>
  <si>
    <t>3.1.2</t>
  </si>
  <si>
    <t>Skatinti tvarų, visą organizaciją apjungiantį paslaugų kūrimo ir tobulinimo procesą</t>
  </si>
  <si>
    <t>3.1.2.1</t>
  </si>
  <si>
    <t>Didinti gyventojų pasitenkinimą Savivaldybės ir jai pavaldžių įstaigų teikiamomis paslaugomis</t>
  </si>
  <si>
    <t>3.1.2.1.001</t>
  </si>
  <si>
    <t>Archyvinių dokumentų tvarkymas (valstybinė funkcija)</t>
  </si>
  <si>
    <t>3.1.2.1.002</t>
  </si>
  <si>
    <t>Gyventojų registro tvarkymas ir duomenų teikimas valstybės registrams  (valstybinė funkcija)</t>
  </si>
  <si>
    <t>3.1.2.1.003</t>
  </si>
  <si>
    <t>Duomenims teikti Suteiktos valstybės pagalbos registrui (valstybinė funkcija)</t>
  </si>
  <si>
    <t>3.1.2.1.004</t>
  </si>
  <si>
    <t>Valstybės garantuojamos pirminės teisinės pagalbos teikimas  (valstybinė funkcija)</t>
  </si>
  <si>
    <t>3.1.2.1.005</t>
  </si>
  <si>
    <t>Piliečių prašymų atkurti nuosavybės teises nagrinėjimas ir sprendimų dėl nuosavybės atkūrimo priėmimas  (valstybinė funkcija)</t>
  </si>
  <si>
    <t>3.1.2.1.006</t>
  </si>
  <si>
    <t>Valstybės garantijoms nuomininkams vykdyti  (valstybinė funkcija)</t>
  </si>
  <si>
    <t>3.1.2.1.007</t>
  </si>
  <si>
    <t>Savininkams atlyginti už valstybės išperkamus gyvenamuosius namus, jų dalis, butus (valstybinė funkcija)</t>
  </si>
  <si>
    <t>3.1.2.1.008</t>
  </si>
  <si>
    <t>Gyvenamajai vietai deklaruoti (valstybinė funkcija)</t>
  </si>
  <si>
    <t>3.1.2.1.009</t>
  </si>
  <si>
    <t>Civilinės būklės aktų registravimas (valstybinė funkcija)</t>
  </si>
  <si>
    <t>3.1.2.1.010</t>
  </si>
  <si>
    <t>Valstybinės kalbos vartojimo ir taisyklingumo kontrolė (valstybinė funkcija)</t>
  </si>
  <si>
    <t>3.1.2.1.011</t>
  </si>
  <si>
    <t>Žemės ūkio funkcijoms vykdyti (valstybinė funkcija)</t>
  </si>
  <si>
    <t>3.1.2.1.013</t>
  </si>
  <si>
    <t>Valstybės garantijoms nuomininkams, gyvenantiems savininkams grąžintinuose gyvenamuosiuose namuose, jų dalyse, butuose, vykdyti (valstybinė funkcija)</t>
  </si>
  <si>
    <t>3.1.2.1.014</t>
  </si>
  <si>
    <t>Šeimos gerovės stiprinimas</t>
  </si>
  <si>
    <t>3.1.2.1.015</t>
  </si>
  <si>
    <t>Kauno miesto savivaldybės narystės įsipareigojimų vykdymas vietos veiklos grupėse ir kitose organizacijose</t>
  </si>
  <si>
    <t>3.1.2.1.016</t>
  </si>
  <si>
    <t>Beglobių gyvūnų gaudymas, priežiūra, ženklinimas, registravimas bei gyvūnų augintinių infrastruktūros plėtra ir priežiūra</t>
  </si>
  <si>
    <t>3.1.2.1.018</t>
  </si>
  <si>
    <t>Maisto virtuvės atliekų surinkimo infrastruktūros įrengimas</t>
  </si>
  <si>
    <t>3.1.2.2</t>
  </si>
  <si>
    <t>Siekti lyderystės kuriant ir tobulinant Savivaldybės teikiamas paslaugas</t>
  </si>
  <si>
    <t>3.1.2.2.001</t>
  </si>
  <si>
    <t>Administracinės naštos mažinimas įgyvendinant projektą „Paslaugų teikimo ir asmenų aptarnavimo kokybės gerinimas Kauno miesto savivaldybėje“</t>
  </si>
  <si>
    <t>3.1.3</t>
  </si>
  <si>
    <t>Didinti įtraukų bendradarbiavimą su suinteresuotomis šalimis, tapti lydere regione</t>
  </si>
  <si>
    <t>3.1.3.1</t>
  </si>
  <si>
    <t>Įgyvendinti „Atviro Kauno“ viziją, užtikrinant skaidrų visuomenės įtraukimą į sprendimų priėmimo procesą</t>
  </si>
  <si>
    <t>3.1.3.1.001</t>
  </si>
  <si>
    <t>Kauno sporto halės išvystymas į daugiafunkcį centrą visuomenės poreikiams</t>
  </si>
  <si>
    <t>3.1.3.1.002</t>
  </si>
  <si>
    <t>Seniūnijų įtakos stiprinimas skatinant gyventojų bendruomeniškumą</t>
  </si>
  <si>
    <t>3.1.3.2</t>
  </si>
  <si>
    <t>Skatinti organizacijas teikti paslaugas miesto gyventojams</t>
  </si>
  <si>
    <t>3.1.3.2.001</t>
  </si>
  <si>
    <t>Nevyriausybinių organizacijų ir miesto bendruomenės įgalinimo iniciatyvų skatinimas</t>
  </si>
  <si>
    <t>3.1.3.3</t>
  </si>
  <si>
    <t>Efektyvinti miesto komunikaciją ir rinkodarą</t>
  </si>
  <si>
    <t>3.1.3.3.001</t>
  </si>
  <si>
    <t>Kauno miesto pristatymas ir reklamavimas Lietuvoje</t>
  </si>
  <si>
    <t>3.1.3.4</t>
  </si>
  <si>
    <t>Siekti Kauno lyderystės regione</t>
  </si>
  <si>
    <t>3.1.3.4.001</t>
  </si>
  <si>
    <t>Kauno miesto savivaldybės dalyvavimas sveikatos srities tarptautinėse organizacijose</t>
  </si>
  <si>
    <t>3.1.3.4.002</t>
  </si>
  <si>
    <t>Bendradarbiavimo su Lietuvos ir užsienio valstybių institucijomis skatinimas</t>
  </si>
  <si>
    <t>3.1.3.4.003</t>
  </si>
  <si>
    <t>Bendradarbiavimo su esamais ir potencialiais miestais partneriais vystymas, skatinant dalijimąsi gerąja praktika ir abipusį pažinimą</t>
  </si>
  <si>
    <t>3.1.3.5</t>
  </si>
  <si>
    <t>Užtikrinti sąlygas saugiai gyventi ir dirbti mieste</t>
  </si>
  <si>
    <t>3.1.3.5.001</t>
  </si>
  <si>
    <t>Gyventojų saugumo didinimas užtikrinant vaizdo stebėjimo ir pažeidimų fiksavimo priemonių plėtrą</t>
  </si>
  <si>
    <t>3.1.3.5.002</t>
  </si>
  <si>
    <t>Civilinės saugos reikalams ir paslaugoms administruoti</t>
  </si>
  <si>
    <t>3.1.3.5.003</t>
  </si>
  <si>
    <t>Mobilizacijai administruoti Savivaldybėje</t>
  </si>
  <si>
    <t>3.1.3.5.004</t>
  </si>
  <si>
    <t>Ekstremaliųjų situacijų ir (arba) įvykių prevencija</t>
  </si>
  <si>
    <t>3.1.3.5.005</t>
  </si>
  <si>
    <t>Priverstinis transporto priemonių nuvežimas bei neeksploatuojamų transporto priemonių pašalinimo iš bendro naudojimo vietų prevencija</t>
  </si>
  <si>
    <t>3.1.3.5.006</t>
  </si>
  <si>
    <t>Avarijų Kauno mieste likvidavimo užtikrinimas (Avarinės tarnybos ir dispečerinės veikla)</t>
  </si>
  <si>
    <t>3.1.3.5.009</t>
  </si>
  <si>
    <t>Kauno miesto savivaldybės priedangų įrengimo daugiabučiuose namuose programos įgyvendinimas</t>
  </si>
  <si>
    <t>3.2</t>
  </si>
  <si>
    <t>Saugus visų eismo dalyvių susisiekimas, didinant tvarių kelionių dalį ir mažinant transporto keliamą taršą</t>
  </si>
  <si>
    <t>3.2.1</t>
  </si>
  <si>
    <t>Vystyti ir palaikyti saugią judumo infrastruktūrą Kauno mieste</t>
  </si>
  <si>
    <t>3.2.1.1</t>
  </si>
  <si>
    <t>Palaikyti aukštą judumo infrastruktūros būklę</t>
  </si>
  <si>
    <t>3.2.1.1.001</t>
  </si>
  <si>
    <t>Susisiekimo komunikacijų (gatvių) kadastro duomenų nustatymas, tikslinimas ir teisinė registracija</t>
  </si>
  <si>
    <t>3.2.1.1.002</t>
  </si>
  <si>
    <t>Kauno miesto gatvių, aikščių priežiūra ir einamasis remontas</t>
  </si>
  <si>
    <t>3.2.1.1.003</t>
  </si>
  <si>
    <t>Tiltų ir viadukų rekonstravimas,  remontas ir priežiūra</t>
  </si>
  <si>
    <t>3.2.1.1.005</t>
  </si>
  <si>
    <t>Įvažiuojamųjų kelių į gyvenamuosius kvartalus ir kiemus remontas</t>
  </si>
  <si>
    <t>3.2.1.2</t>
  </si>
  <si>
    <t>Vystyti judumo infrastruktūrą atsižvelgiant į eismo dalyvių poreikius</t>
  </si>
  <si>
    <t>3.2.1.2.001</t>
  </si>
  <si>
    <t>Ateities plento tęsinio nuo Palemono g. iki T. Masiulio g. tiesyba</t>
  </si>
  <si>
    <t>3.2.1.2.002</t>
  </si>
  <si>
    <t>Šeštokų 1-osios g. ir Alyvų 1-osios g.  tiesyba</t>
  </si>
  <si>
    <t>3.2.1.2.003</t>
  </si>
  <si>
    <t>Kauno miesto gatvių, aikščių projektavimas, kapitalinis remontas ir rekonstrukcija</t>
  </si>
  <si>
    <t>3.2.1.2.004</t>
  </si>
  <si>
    <t>Kėdainių tilto per Nemuno upę, Kaune, statyba</t>
  </si>
  <si>
    <t>3.2.1.2.005</t>
  </si>
  <si>
    <t>Skirtingų lygių sankryžos ties magistralinio kelio A1 Vilnius–Kaunas–Klaipėda 98,100 km Kauno mieste (ties Ašigalio g.) statyba</t>
  </si>
  <si>
    <t>3.2.1.2.006</t>
  </si>
  <si>
    <t>Rotušės aikštės rekonstravimas</t>
  </si>
  <si>
    <t>3.2.1.2.007</t>
  </si>
  <si>
    <t>Paviršinių nuotekų tinklų plėtra</t>
  </si>
  <si>
    <t>3.2.1.2.008</t>
  </si>
  <si>
    <t>Baltijos g. pėsčiųjų ir dviračių tako įrengimas</t>
  </si>
  <si>
    <t>3.2.1.2.009</t>
  </si>
  <si>
    <t>Baltų pr. pėsčiųjų ir dviračių tako įrengimas</t>
  </si>
  <si>
    <t>3.2.1.2.010</t>
  </si>
  <si>
    <t>Biržiškų g. pėsčiųjų ir dviračių tako įrengimas</t>
  </si>
  <si>
    <t>3.2.1.2.011</t>
  </si>
  <si>
    <t>Chemijos g. pėsčiųjų ir dviračių tako įrengimas</t>
  </si>
  <si>
    <t>3.2.1.3</t>
  </si>
  <si>
    <t>Sudaryti visapusiškai saugias judėjimo sąlygas visiems eismo dalyviams</t>
  </si>
  <si>
    <t>3.2.1.3.002</t>
  </si>
  <si>
    <t>Naujai įrengtų ir rekonstruotų šviesoforų  įrengimas bei priežiūra Kauno miesto sankryžose ir pėsčiųjų perėjose</t>
  </si>
  <si>
    <t>3.2.1.3.003</t>
  </si>
  <si>
    <t>Eismo saugumo ir eismo organizavimo planavimas</t>
  </si>
  <si>
    <t>3.2.1.3.004</t>
  </si>
  <si>
    <t>Visuomenės ugdymas  saugaus eismo klausimais</t>
  </si>
  <si>
    <t>3.2.1.3.005</t>
  </si>
  <si>
    <t>Saugaus eismo gerinimas ženklinant gatvių važiuojamąją dalį</t>
  </si>
  <si>
    <t>3.2.1.5</t>
  </si>
  <si>
    <t>Prižiūrėti ir plėsti dviračių, pėsčiųjų ir kitų mikromobilumo priemonių infrastruktūrą</t>
  </si>
  <si>
    <t>3.2.1.5.001</t>
  </si>
  <si>
    <t>Požeminių perėjų ir laiptų rekonstravimas, remontas ir priežiūra</t>
  </si>
  <si>
    <t>3.2.1.5.002</t>
  </si>
  <si>
    <t>Pėsčiųjų tiltų per Nemuno upę nuo Aleksoto iki salos ir nuo salos iki Karaliaus Mindaugo pr., Kaune, statyba</t>
  </si>
  <si>
    <t>3.2.1.5.003</t>
  </si>
  <si>
    <t>Inžinerinio statinio-pėsčiųjų tilto per Neries upę, nuo Brastos g.32, Kaune, iki teritorijos šalia žemės sklypo Jonavos g. 1A, Kaune, statyba</t>
  </si>
  <si>
    <t>3.2.2</t>
  </si>
  <si>
    <t>Didinti darnių kelionių dalį Kauno mieste</t>
  </si>
  <si>
    <t>3.2.2.2</t>
  </si>
  <si>
    <t>Gerinti viešojo transporto pasiekiamumą ir kokybę</t>
  </si>
  <si>
    <t>3.2.2.2.001</t>
  </si>
  <si>
    <t>Projekto „Viešojo transporto infrastruktūros plėtra Kauno mieste“ įgyvendinimas</t>
  </si>
  <si>
    <t>3.2.2.2.002</t>
  </si>
  <si>
    <t>Kompensacijoms už keleivių, turinčių teisę į lengvatas, vežimą vežėjams mokėti</t>
  </si>
  <si>
    <t>3.2.2.2.003</t>
  </si>
  <si>
    <t>Vežėjų nuostoliams, patirtiems dėl keleivinio transporto paslaugų teikimo visuomenei, kompensuoti</t>
  </si>
  <si>
    <t>3.2.2.2.004</t>
  </si>
  <si>
    <t>Viešojo transporto infrastruktūros plėtra</t>
  </si>
  <si>
    <t>3.2.3</t>
  </si>
  <si>
    <t>Taikyti inovacijomis paremtus transporto sprendimus</t>
  </si>
  <si>
    <t>3.2.3.1</t>
  </si>
  <si>
    <t>Vystyti mažų emisijų zonas ir elektromobilių infrastruktūrą</t>
  </si>
  <si>
    <t>3.2.3.1.001</t>
  </si>
  <si>
    <t>Elektromobilių įkrovimo prieigų infrastruktūros sukūrimas ir palaikymas</t>
  </si>
  <si>
    <t>3.2.3.2</t>
  </si>
  <si>
    <t>Diegti technologinius sprendimus efektyviam judumui valdyti</t>
  </si>
  <si>
    <t>3.2.3.2.001</t>
  </si>
  <si>
    <t>Stacionarių prevencinės greičio matavimo ir raudonos šviesos pažeidimo sistemų  sankryžoje diegimas ir eksploatavimas</t>
  </si>
  <si>
    <t>3.2.3.2.002</t>
  </si>
  <si>
    <t>Eismo saugumo užtikrinimas ir priežiūra, įrengiant stulpelius, apsauginius atitvarus, kitas inžinerines priemones ir prižiūrint eismo įrenginius (išskyrus šviesoforus)</t>
  </si>
  <si>
    <t>3.2.3.2.003</t>
  </si>
  <si>
    <t>Saugaus eismo užtikrinimas prižiūrint ir eksploatuojant šviesoforus</t>
  </si>
  <si>
    <t>3.2.3.2.005</t>
  </si>
  <si>
    <t>Intelektualių informacinių sistemų plėtra ir diegimas viešojo transporto, motorinio transporto srautų valdymo ir automobilių statymo srityse</t>
  </si>
  <si>
    <t>3.2.3.2.006</t>
  </si>
  <si>
    <t>Projekto „Galimybių studijos dėl naujų didelio našumo viešojo transporto rūšių parengimas, siekiant užtikrinti energetiškai efektyvesnę ir tvaresnę transporto sistemą Kauno mieste“ įgyvendinimas</t>
  </si>
  <si>
    <t>3.3</t>
  </si>
  <si>
    <t>Tvarus ir įtraukus teritorijų vystymas, orientuotas į kasdienius kiekvieno žmogaus poreikius ir kokybišką miesto aplinką</t>
  </si>
  <si>
    <t>3.3.1</t>
  </si>
  <si>
    <t>Vystyti aukštos kokybės, naujojo Europinio bauhauzo principus atitinkančias miesto teritorijas</t>
  </si>
  <si>
    <t>3.3.1.2</t>
  </si>
  <si>
    <t>Sudaryti sąlygas augti gyventojų skaičiui paslaugomis ir infrastruktūra aprūpintose miesto teritorijose, atsižvelgiant į jų vietos identitetą ir nustatant bendras prioritetines miesto plėtros teritorijas</t>
  </si>
  <si>
    <t>3.3.1.2.001</t>
  </si>
  <si>
    <t>Miesto gatvių apšvietimo elektros tinklų eksploatavimas, atnaujinimas ir plėtra</t>
  </si>
  <si>
    <t>3.3.1.2.002</t>
  </si>
  <si>
    <t>Kompleksinių teritorijų planavimo dokumentų rengimas</t>
  </si>
  <si>
    <t>3.3.1.2.003</t>
  </si>
  <si>
    <t>Detaliųjų ir jiems prilygintų planų rengimas</t>
  </si>
  <si>
    <t>3.3.1.2.004</t>
  </si>
  <si>
    <t>Kadastrinių matavimų atlikimas</t>
  </si>
  <si>
    <t>3.3.1.2.005</t>
  </si>
  <si>
    <t>Elektros energijos, sunaudotos miesto gatvėms apšviesti, išlaidų apmokėjimas</t>
  </si>
  <si>
    <t>3.3.1.2.007</t>
  </si>
  <si>
    <t>Žemės sklypų formavimas</t>
  </si>
  <si>
    <t>3.3.1.3</t>
  </si>
  <si>
    <t>Užtikrinti tvarią, architektūros kokybės kriterijus ir pasaulines tendencijas atitinkančią architektūrą</t>
  </si>
  <si>
    <t>3.3.1.3.001</t>
  </si>
  <si>
    <t>Urbanistinių ir architektūrinių idėjų konkursų laimėtojų skatinimas</t>
  </si>
  <si>
    <t>3.3.1.3.002</t>
  </si>
  <si>
    <t>Miesto urbanistinės ir architektūrinės kokybės gerinimas</t>
  </si>
  <si>
    <t>3.3.1.4</t>
  </si>
  <si>
    <t>Pasiekti kompleksišką ir inovatyvią daugiabučių miegamųjų rajonų regeneraciją, skatinant jų daugiafunkciškumą</t>
  </si>
  <si>
    <t>3.3.1.4.001</t>
  </si>
  <si>
    <t>Daugiabučių gyvenamųjų namų teritorijų tvarkymas</t>
  </si>
  <si>
    <t>3.3.1.4.002</t>
  </si>
  <si>
    <t>Kauno miesto savivaldybės gyvenamųjų vietovių teritorijų tvarkymo programos įgyvendinimas</t>
  </si>
  <si>
    <t>3.3.1.6</t>
  </si>
  <si>
    <t>Sukurti kokybiškų ir įkvepiančių viešųjų erdvių tinklą, kurios skatintų bendruomeniškumą ir puoselėtų vietos identitetą</t>
  </si>
  <si>
    <t>3.3.1.6.001</t>
  </si>
  <si>
    <t>Laisvės alėjos rekonstravimas</t>
  </si>
  <si>
    <t>3.3.1.6.004</t>
  </si>
  <si>
    <t>Miesto tvarkymas, valymas ir priežiūra žiemos metu</t>
  </si>
  <si>
    <t>3.3.1.6.005</t>
  </si>
  <si>
    <t>Miesto tvarkymo darbai (smulkūs infrastruktūros priežiūros darbai,  mažosios architektūros elementai, žalos ir kt.)</t>
  </si>
  <si>
    <t>3.3.1.6.006</t>
  </si>
  <si>
    <t>Visuomeninės paskirties objektų prieinamumo didinimas</t>
  </si>
  <si>
    <t>3.3.1.6.007</t>
  </si>
  <si>
    <t>Miesto fontanų įrengimas, remontas, priežiūra ir eksploatavimas</t>
  </si>
  <si>
    <t>3.3.2</t>
  </si>
  <si>
    <t>Sudaryti sąlygas miesto teritorijų, socialinės ir inžinerinės infrastruktūros plėtros planavimo sinergijai</t>
  </si>
  <si>
    <t>3.3.2.1</t>
  </si>
  <si>
    <t>Siekti integruoto inžinerinių tinklų plėtros valdymo (įtraukiant išorinius partnerius), prioretizuojant teritorijas, kur infrastruktūros vystymas atsilieka</t>
  </si>
  <si>
    <t>3.3.2.1.001</t>
  </si>
  <si>
    <t>Specialiųjų planų rengimas</t>
  </si>
  <si>
    <t>3.3.2.2</t>
  </si>
  <si>
    <t>Užtikrinti aukštos kokybės geriamojo vandens tiekimo ir tvarią nuotekų valymo infrastruktūrą</t>
  </si>
  <si>
    <t>3.3.2.2.002</t>
  </si>
  <si>
    <t>Paviršinių nuotekų tvarkymas</t>
  </si>
  <si>
    <t>3.3.2.2.003</t>
  </si>
  <si>
    <t>Gyvenamųjų namų prijungimo prie geriamojo vandens tiekimo ir (arba) nuotekų tvarkymo infrastruktūros, kurią eksploatuoja geriamojo vandens tiekėjas ir nuotekų tvarkytojas, programos įgyvendinimas</t>
  </si>
  <si>
    <t>3.3.2.3</t>
  </si>
  <si>
    <t>Užtikrinti gyventojų poreikius atliepiančią socialinę infrastruktūrą</t>
  </si>
  <si>
    <t>3.3.2.3.001</t>
  </si>
  <si>
    <t>Kapinių priežiūros administravimas, kapinių priežiūra ir neatpažintų mirusių asmenų vežimas ir laidojimas</t>
  </si>
  <si>
    <t>3.3.2.3.002</t>
  </si>
  <si>
    <t>Nemuno salos išvystymas į daugiafunkcį sveikatinimo ir kultūros kompleksą pritaikant jį visuomenės poreikiams</t>
  </si>
  <si>
    <t>3.3.2.3.003</t>
  </si>
  <si>
    <t>Kapinių infrastruktūros gerinimas</t>
  </si>
  <si>
    <t>3.3.2.3.004</t>
  </si>
  <si>
    <t>Teritorijos prie daugiafunkcio  S. Dariaus ir S. Girėno sveikatinimo, kultūros ir užimtumo centro, Sporto halės, Sporto g. ir jos prieigų sutvarkymas</t>
  </si>
  <si>
    <t>3.3.2.3.005</t>
  </si>
  <si>
    <t>Administracinės paskirties pastato su kremavimo paslaugų paskirties patalpomis Kauno r. sav., Rokų sen., Vainatrakio k., nauja statyba</t>
  </si>
  <si>
    <t>3.3.2.4</t>
  </si>
  <si>
    <t>Sudaryti sąlygas miesto socialinės ir inžinerinės infrastruktūros plėtros planavimo sinergijai</t>
  </si>
  <si>
    <t>3.3.2.4.001</t>
  </si>
  <si>
    <t>Geoinformacinės duomenų bazės plėtojimas</t>
  </si>
  <si>
    <t>3.3.2.4.002</t>
  </si>
  <si>
    <t>Socialinės ir inžinerinės infrastruktūros plėtra</t>
  </si>
  <si>
    <t>3.3.4</t>
  </si>
  <si>
    <t>Puoselėti ir saugoti miesto savitumo sluoksnius</t>
  </si>
  <si>
    <t>3.3.4.1</t>
  </si>
  <si>
    <t>Puoselėti, saugoti ir atskleisti Kauno tarpukario architektūros identitetą</t>
  </si>
  <si>
    <t>3.3.4.1.001</t>
  </si>
  <si>
    <t>Kultūros paveldo objektų tvarkymas įgyvendinant Kauno miesto savivaldybės paveldotvarkos programą</t>
  </si>
  <si>
    <t>3.3.4.2</t>
  </si>
  <si>
    <t>Užtikrinti tinkamą Kauno tvirtovės objektų ir teritorijų įveiklinimą, pritaikymą šiuolaikiniams poreikiams</t>
  </si>
  <si>
    <t>3.3.4.2.001</t>
  </si>
  <si>
    <t>Kauno tvirtovės regioninio parko sutvarkymas ir pritaikymas visuomenės ir turizmo poreikiams</t>
  </si>
  <si>
    <t>3.3.4.3</t>
  </si>
  <si>
    <t>Įveiklinti ir pritaikyti miesto upes (Nemuną, Nerį ir kitus intakus), teikiant prioritetą bioįvairovei, rekreacijai ir darniam judėjimui</t>
  </si>
  <si>
    <t>3.3.4.3.001</t>
  </si>
  <si>
    <t>Sąlygų aktyviam miesto gyventojų poilsiui sudarymas prižiūrint paplūdimius</t>
  </si>
  <si>
    <t>3.3.4.4</t>
  </si>
  <si>
    <t>Puoselėti atskirų Kauno miesto teritorijų erdvinį, kultūrinį ir socialinį identitetą</t>
  </si>
  <si>
    <t>3.3.4.4.002</t>
  </si>
  <si>
    <t>Projekto „Ateities urbanistinių centrų įveiklinimas pasitelkiant kultūra ir kūrybiškumu grįstas pokyčių strategijas“ (santrumpa angl. „T- Factor“) įgyvendinimas</t>
  </si>
  <si>
    <t>3.3.4.4.003</t>
  </si>
  <si>
    <t>Teritorijų (funkcinio, erdvinio ir meninio aplinkos) formavimo (plėtojimo) studijų rengimas</t>
  </si>
  <si>
    <t>3.3.4.4.004</t>
  </si>
  <si>
    <t>Miesto bendruomenės įtraukimas įgyvendinant programos "Iniciatyvos Kaunui" urbanistikos ir architektūros srities projektus</t>
  </si>
  <si>
    <t>3.4</t>
  </si>
  <si>
    <t>Žaliojo kurso principais paremtas modernus, efektyviai išteklius naudojantis, klimato kaitą švelninantis ir konkurencingas miestas</t>
  </si>
  <si>
    <t>3.4.1</t>
  </si>
  <si>
    <t>Skatinti efektyvų išteklių valdymą ir atliekų prevenciją</t>
  </si>
  <si>
    <t>3.4.1.2</t>
  </si>
  <si>
    <t>Gerinti antrinių žaliavų kokybę, vystant surinkimo ir perdirbimo infrastruktūrą, siekiant mažinti atliekų patekimą į deginimą ar sąvartynus</t>
  </si>
  <si>
    <t>3.4.1.2.001</t>
  </si>
  <si>
    <t>Komunalinių atliekų konteinerių aikštelių įrengimas Kauno mieste</t>
  </si>
  <si>
    <t>3.4.1.3</t>
  </si>
  <si>
    <t>Skatinti kompleksinę renovaciją daugiabučiuose gyvenamuosiuose namuose ir savivaldybės viešuosiuose pastatuose</t>
  </si>
  <si>
    <t>3.4.1.3.002</t>
  </si>
  <si>
    <t>Tinkamas miesto daugiabučių namų bendrojo naudojimo objektų administravimo užtikrinimas</t>
  </si>
  <si>
    <t>3.4.1.3.003</t>
  </si>
  <si>
    <t>Subsidijoms už šiluminę energiją dėl kainų skirtumo mokėti</t>
  </si>
  <si>
    <t>3.4.1.3.004</t>
  </si>
  <si>
    <t>Šilumos ūkio specialiojo plano atnaujinimas</t>
  </si>
  <si>
    <t>3.4.1.3.005</t>
  </si>
  <si>
    <t>Kauno miesto savivaldybės daugiabučių namų bendrųjų statinio inžinerinių sistemų kapitalinio remonto ir (ar) naujų įrengimo programos įgyvendinimas</t>
  </si>
  <si>
    <t>3.4.1.4</t>
  </si>
  <si>
    <t>Didinti Kauno miesto įstaigų ir organizacijų perkamą elektros energiją tik iš atsinaujinančių išteklių</t>
  </si>
  <si>
    <t>3.4.1.4.001</t>
  </si>
  <si>
    <t>Atsinaujinančių energijos išteklių diegimo skatinimas visuomeninės ir gyvenamosios paskirties pastatuose</t>
  </si>
  <si>
    <t>3.4.1.4.002</t>
  </si>
  <si>
    <t>Kauno miesto atsinaujinančių išteklių energijos naudojimo plėtros užtikrinimas</t>
  </si>
  <si>
    <t>3.4.2</t>
  </si>
  <si>
    <t>Mažinti aplinkos taršą ir kurti miesto ekosistemą, siekiant didinti atsparumą klimato kaitos padariniams</t>
  </si>
  <si>
    <t>3.4.2.2</t>
  </si>
  <si>
    <t>Vystyti miestų žaliuosius plotus</t>
  </si>
  <si>
    <t>3.4.2.2.001</t>
  </si>
  <si>
    <t>Miškų tvarkymas įgyvendinant miškotvarkos projektą (valstybinė funkcija)</t>
  </si>
  <si>
    <t>3.4.2.2.002</t>
  </si>
  <si>
    <t>Gėlynų, želdinių ir žaliųjų erdvių tvarkymas</t>
  </si>
  <si>
    <t>3.4.2.2.003</t>
  </si>
  <si>
    <t>Parkų sutvarkymas (rekonstravimas), pritaikant juos visuomenės poreikiams</t>
  </si>
  <si>
    <t>3.4.2.2.004</t>
  </si>
  <si>
    <t>Miesto vejų priežiūra ir jos kokybės gerinimas</t>
  </si>
  <si>
    <t>3.4.2.2.005</t>
  </si>
  <si>
    <t>Kovo 11-osios parko atgaivinimas</t>
  </si>
  <si>
    <t>3.4.2.2.006</t>
  </si>
  <si>
    <t>Liepų alėjos žalinimas ir bendruomenei svarbios vietos stiprinimas</t>
  </si>
  <si>
    <t>3.4.2.2.007</t>
  </si>
  <si>
    <t>Naugardiškių parko atgaivinimas ir įveiklinimas</t>
  </si>
  <si>
    <t>3.4.2.2.008</t>
  </si>
  <si>
    <t>Vaišvydavos parko įjungimas į miesto urbanistinę struktūrą</t>
  </si>
  <si>
    <t>3.4.2.2.009</t>
  </si>
  <si>
    <t>Vijūkų skvero žalinimas ir įveiklinimas</t>
  </si>
  <si>
    <t>3.4.2.2.010</t>
  </si>
  <si>
    <t>Naujakurių skvero atgaivinimas ir įveiklinimas</t>
  </si>
  <si>
    <t>3.4.2.4</t>
  </si>
  <si>
    <t>Didinti oro taršos matavimo sistemos (realiu laiku) plėtrą ir integruoti su Savivaldybės aplinkos kokybės vertinimo sistemomis</t>
  </si>
  <si>
    <t>3.4.2.4.001</t>
  </si>
  <si>
    <t>Aplinkos teršimo šaltinių šalinimas ir Aplinkos kokybės gerinimas, įgyvendinant aplinkos apsaugos rėmimo specialiają programą</t>
  </si>
  <si>
    <t>3.4.3</t>
  </si>
  <si>
    <t>Skatinti perėjimą prie žiedinės ekonomikos ir tausaus išteklių naudojimo</t>
  </si>
  <si>
    <t>3.4.3.4</t>
  </si>
  <si>
    <t>Inicijuoti su akademinėmis miesto institucijomis tyrimų ir plėtros programą, skirtą žiedinės ekonomikos principų diegimui Kaune</t>
  </si>
  <si>
    <t>3.4.3.4.001</t>
  </si>
  <si>
    <t>Kauno miesto įvaizdžiui svarbių statinių tvarkymo programos įgyvendinimas</t>
  </si>
  <si>
    <t>3.4.3.4.002</t>
  </si>
  <si>
    <t>Projekto „Bendradarbiavimas gamybos srityje, siekiant vystyti žiedinę ekonomiką. Bendruomeninis aspektas“ įgyvendinimas</t>
  </si>
  <si>
    <t>3.4.3.4.003</t>
  </si>
  <si>
    <t>Projekto „Baltijos šalių sprendimai valdant plastiko taršą žiedinėje ekonomikoje (BALTIPLAST)“ įgyvendinimas</t>
  </si>
  <si>
    <t>2.1.4.1.173</t>
  </si>
  <si>
    <t>Projekto „Ugdymo priemonės mokykloms" įgyvendinimas</t>
  </si>
  <si>
    <t>2.2.2.3.007</t>
  </si>
  <si>
    <t>Kompensacijai sovietinėje armijoje sužalotiems asmenims ir žuvusiųjų šeimoms mokėti (valstybinė funkcija)</t>
  </si>
  <si>
    <t>IŠ VISO:</t>
  </si>
  <si>
    <t>Pirminis planas</t>
  </si>
  <si>
    <t>Patikslintas planas*</t>
  </si>
  <si>
    <t>Kasinės išlaidos*</t>
  </si>
  <si>
    <t>2024 m. MVP plano asignavimų vykdymas</t>
  </si>
  <si>
    <t>*Finansų valdymo ir apskaitos informacinės sistemos duomenys</t>
  </si>
  <si>
    <t>Kauno miesto savivaldybės administracijos 2024 metų veiklos plano elementai</t>
  </si>
  <si>
    <t>Kauno miesto savivaldybės administracijos 2024 metų veiklos plano finansinėms papriemonėms skirtų lėšų vykdymas</t>
  </si>
  <si>
    <t xml:space="preserve">Kauno miesto savivaldybės administracijos </t>
  </si>
  <si>
    <t>1 priedas</t>
  </si>
  <si>
    <t xml:space="preserve">2024 m. veiklos ataskaitos </t>
  </si>
  <si>
    <t>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</si>
</sst>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27]#,##0.00;\-#,##0.00;&quot;&quot;"/>
    <numFmt numFmtId="165" formatCode="#,##0.00_ ;\-#,##0.00\ "/>
  </numFmts>
  <fonts count="10" x14ac:knownFonts="1">
    <font>
      <sz val="11"/>
      <color rgb="FF000000"/>
      <name val="Calibri"/>
      <family val="2"/>
    </font>
    <font>
      <sz val="8"/>
      <name val="Calibri"/>
      <family val="2"/>
    </font>
    <font>
      <b/>
      <sz val="10"/>
      <color rgb="FF000000"/>
      <name val="Calibri"/>
      <family val="2"/>
      <charset val="186"/>
    </font>
    <font>
      <sz val="10"/>
      <color rgb="FF000000"/>
      <name val="Calibri"/>
      <family val="2"/>
      <charset val="186"/>
    </font>
    <font>
      <sz val="10"/>
      <color theme="1"/>
      <name val="Calibri"/>
      <family val="2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Calibri"/>
      <family val="2"/>
      <charset val="186"/>
    </font>
    <font>
      <b/>
      <sz val="10"/>
      <color theme="1"/>
      <name val="Calibri"/>
      <family val="2"/>
      <charset val="186"/>
    </font>
    <font>
      <b/>
      <sz val="11"/>
      <color rgb="FF000000"/>
      <name val="Calibri"/>
      <family val="2"/>
      <charset val="186"/>
    </font>
    <font>
      <sz val="12"/>
      <color theme="1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F2D8BF"/>
        <bgColor rgb="FFF2D8BF"/>
      </patternFill>
    </fill>
    <fill>
      <patternFill patternType="solid">
        <fgColor rgb="FFF9E8FC"/>
        <bgColor rgb="FFF9E8FC"/>
      </patternFill>
    </fill>
    <fill>
      <patternFill patternType="solid">
        <fgColor rgb="FFC3E2F6"/>
        <bgColor rgb="FFC3E2F6"/>
      </patternFill>
    </fill>
    <fill>
      <patternFill patternType="solid">
        <fgColor rgb="FFF9F96E"/>
        <bgColor rgb="FFF9F96E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43">
    <xf numFmtId="0" fontId="0" fillId="0" borderId="0" xfId="0"/>
    <xf numFmtId="0" fontId="2" fillId="2" borderId="0" xfId="0" applyFont="1" applyFill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 wrapText="1" readingOrder="1"/>
    </xf>
    <xf numFmtId="0" fontId="2" fillId="6" borderId="2" xfId="0" applyFont="1" applyFill="1" applyBorder="1" applyAlignment="1" applyProtection="1">
      <alignment vertical="top" wrapText="1" readingOrder="1"/>
      <protection locked="0"/>
    </xf>
    <xf numFmtId="0" fontId="2" fillId="0" borderId="2" xfId="0" applyFont="1" applyBorder="1" applyAlignment="1" applyProtection="1">
      <alignment vertical="top" wrapText="1" readingOrder="1"/>
      <protection locked="0"/>
    </xf>
    <xf numFmtId="165" fontId="2" fillId="0" borderId="0" xfId="0" applyNumberFormat="1" applyFont="1"/>
    <xf numFmtId="0" fontId="3" fillId="0" borderId="0" xfId="0" applyFont="1" applyAlignment="1" applyProtection="1">
      <alignment vertical="top" readingOrder="1"/>
      <protection locked="0"/>
    </xf>
    <xf numFmtId="0" fontId="2" fillId="0" borderId="0" xfId="0" applyFont="1" applyAlignment="1" applyProtection="1">
      <alignment vertical="top" wrapText="1" readingOrder="1"/>
      <protection locked="0"/>
    </xf>
    <xf numFmtId="0" fontId="2" fillId="2" borderId="0" xfId="0" applyFont="1" applyFill="1"/>
    <xf numFmtId="0" fontId="4" fillId="0" borderId="0" xfId="0" applyFont="1"/>
    <xf numFmtId="165" fontId="4" fillId="0" borderId="0" xfId="0" applyNumberFormat="1" applyFont="1"/>
    <xf numFmtId="164" fontId="2" fillId="2" borderId="0" xfId="0" applyNumberFormat="1" applyFont="1" applyFill="1" applyAlignment="1">
      <alignment horizontal="right" vertical="top" wrapText="1" readingOrder="1"/>
    </xf>
    <xf numFmtId="0" fontId="2" fillId="2" borderId="0" xfId="0" applyFont="1" applyFill="1" applyAlignment="1" applyProtection="1">
      <alignment vertical="top" wrapText="1" readingOrder="1"/>
      <protection locked="0"/>
    </xf>
    <xf numFmtId="0" fontId="2" fillId="2" borderId="0" xfId="0" applyFont="1" applyFill="1" applyAlignment="1" applyProtection="1">
      <alignment horizontal="right" vertical="top" wrapText="1" readingOrder="1"/>
      <protection locked="0"/>
    </xf>
    <xf numFmtId="165" fontId="2" fillId="2" borderId="0" xfId="0" applyNumberFormat="1" applyFont="1" applyFill="1" applyAlignment="1">
      <alignment horizontal="right" vertical="top" wrapText="1" readingOrder="1"/>
    </xf>
    <xf numFmtId="0" fontId="2" fillId="0" borderId="1" xfId="0" applyFont="1" applyBorder="1" applyAlignment="1">
      <alignment vertical="top" wrapText="1" readingOrder="1"/>
    </xf>
    <xf numFmtId="164" fontId="2" fillId="0" borderId="1" xfId="0" applyNumberFormat="1" applyFont="1" applyBorder="1" applyAlignment="1">
      <alignment horizontal="right" vertical="top" wrapText="1" readingOrder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center" wrapText="1"/>
    </xf>
    <xf numFmtId="0" fontId="5" fillId="0" borderId="0" xfId="0" applyFont="1"/>
    <xf numFmtId="0" fontId="2" fillId="7" borderId="2" xfId="0" applyFont="1" applyFill="1" applyBorder="1" applyAlignment="1">
      <alignment wrapText="1" readingOrder="1"/>
    </xf>
    <xf numFmtId="165" fontId="2" fillId="7" borderId="2" xfId="0" applyNumberFormat="1" applyFont="1" applyFill="1" applyBorder="1" applyAlignment="1">
      <alignment wrapText="1" readingOrder="1"/>
    </xf>
    <xf numFmtId="164" fontId="2" fillId="6" borderId="2" xfId="0" applyNumberFormat="1" applyFont="1" applyFill="1" applyBorder="1" applyAlignment="1">
      <alignment vertical="top" wrapText="1" readingOrder="1"/>
    </xf>
    <xf numFmtId="164" fontId="2" fillId="3" borderId="2" xfId="0" applyNumberFormat="1" applyFont="1" applyFill="1" applyBorder="1" applyAlignment="1">
      <alignment vertical="top" wrapText="1" readingOrder="1"/>
    </xf>
    <xf numFmtId="164" fontId="2" fillId="0" borderId="2" xfId="0" applyNumberFormat="1" applyFont="1" applyBorder="1" applyAlignment="1" applyProtection="1">
      <alignment vertical="top" wrapText="1" readingOrder="1"/>
      <protection locked="0"/>
    </xf>
    <xf numFmtId="164" fontId="2" fillId="0" borderId="0" xfId="0" applyNumberFormat="1" applyFont="1" applyAlignment="1" applyProtection="1">
      <alignment vertical="top" readingOrder="1"/>
      <protection locked="0"/>
    </xf>
    <xf numFmtId="164" fontId="2" fillId="2" borderId="0" xfId="0" applyNumberFormat="1" applyFont="1" applyFill="1" applyAlignment="1" applyProtection="1">
      <alignment vertical="top" wrapText="1" readingOrder="1"/>
      <protection locked="0"/>
    </xf>
    <xf numFmtId="0" fontId="3" fillId="5" borderId="2" xfId="0" applyFont="1" applyFill="1" applyBorder="1" applyAlignment="1" applyProtection="1">
      <alignment vertical="top" wrapText="1" readingOrder="1"/>
      <protection locked="0"/>
    </xf>
    <xf numFmtId="164" fontId="3" fillId="5" borderId="2" xfId="0" applyNumberFormat="1" applyFont="1" applyFill="1" applyBorder="1" applyAlignment="1">
      <alignment vertical="top" wrapText="1" readingOrder="1"/>
    </xf>
    <xf numFmtId="0" fontId="3" fillId="4" borderId="2" xfId="0" applyFont="1" applyFill="1" applyBorder="1" applyAlignment="1" applyProtection="1">
      <alignment vertical="top" wrapText="1" readingOrder="1"/>
      <protection locked="0"/>
    </xf>
    <xf numFmtId="164" fontId="3" fillId="4" borderId="2" xfId="0" applyNumberFormat="1" applyFont="1" applyFill="1" applyBorder="1" applyAlignment="1">
      <alignment vertical="top" wrapText="1" readingOrder="1"/>
    </xf>
    <xf numFmtId="0" fontId="3" fillId="3" borderId="2" xfId="0" applyFont="1" applyFill="1" applyBorder="1" applyAlignment="1" applyProtection="1">
      <alignment vertical="top" wrapText="1" readingOrder="1"/>
      <protection locked="0"/>
    </xf>
    <xf numFmtId="164" fontId="3" fillId="3" borderId="2" xfId="0" applyNumberFormat="1" applyFont="1" applyFill="1" applyBorder="1" applyAlignment="1">
      <alignment vertical="top" wrapText="1" readingOrder="1"/>
    </xf>
    <xf numFmtId="0" fontId="2" fillId="7" borderId="2" xfId="0" applyFont="1" applyFill="1" applyBorder="1" applyAlignment="1">
      <alignment horizontal="right" wrapText="1" readingOrder="1"/>
    </xf>
    <xf numFmtId="0" fontId="2" fillId="0" borderId="1" xfId="0" applyFont="1" applyBorder="1" applyAlignment="1">
      <alignment horizontal="right" vertical="top" wrapText="1" readingOrder="1"/>
    </xf>
    <xf numFmtId="0" fontId="9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 readingOrder="1"/>
    </xf>
    <xf numFmtId="0" fontId="2" fillId="0" borderId="2" xfId="0" applyFont="1" applyBorder="1" applyAlignment="1">
      <alignment horizontal="center" readingOrder="1"/>
    </xf>
    <xf numFmtId="0" fontId="2" fillId="0" borderId="2" xfId="0" applyFont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0EA5A-6209-46B7-ADE0-67560D67E819}">
  <dimension ref="A1:F381"/>
  <sheetViews>
    <sheetView tabSelected="1" view="pageLayout" zoomScaleNormal="100" workbookViewId="0">
      <selection activeCell="B8" sqref="B8:B9"/>
    </sheetView>
  </sheetViews>
  <sheetFormatPr defaultColWidth="9.140625" defaultRowHeight="12.75" x14ac:dyDescent="0.2"/>
  <cols>
    <col min="1" max="1" width="9.42578125" style="2" customWidth="1"/>
    <col min="2" max="2" width="53.7109375" style="2" customWidth="1"/>
    <col min="3" max="3" width="17.42578125" style="2" customWidth="1"/>
    <col min="4" max="4" width="19.28515625" style="2" customWidth="1"/>
    <col min="5" max="5" width="18.7109375" style="2" customWidth="1"/>
    <col min="6" max="6" width="12.7109375" style="18" customWidth="1"/>
    <col min="7" max="16384" width="9.140625" style="18"/>
  </cols>
  <sheetData>
    <row r="1" spans="1:5" s="1" customFormat="1" ht="15" customHeight="1" x14ac:dyDescent="0.25">
      <c r="A1" s="19"/>
      <c r="B1" s="19"/>
      <c r="C1" s="19"/>
      <c r="D1" s="36" t="s">
        <v>711</v>
      </c>
      <c r="E1" s="36"/>
    </row>
    <row r="2" spans="1:5" s="1" customFormat="1" ht="15" customHeight="1" x14ac:dyDescent="0.25">
      <c r="A2" s="19"/>
      <c r="B2" s="19"/>
      <c r="C2" s="19"/>
      <c r="D2" s="36" t="s">
        <v>713</v>
      </c>
      <c r="E2" s="36"/>
    </row>
    <row r="3" spans="1:5" s="1" customFormat="1" ht="15.75" x14ac:dyDescent="0.25">
      <c r="A3" s="19"/>
      <c r="B3" s="19"/>
      <c r="C3" s="19"/>
      <c r="D3" s="36" t="s">
        <v>712</v>
      </c>
      <c r="E3" s="36"/>
    </row>
    <row r="4" spans="1:5" s="1" customFormat="1" ht="15.75" x14ac:dyDescent="0.25">
      <c r="A4" s="19"/>
      <c r="B4" s="19"/>
      <c r="C4" s="19"/>
      <c r="D4" s="20"/>
      <c r="E4" s="19"/>
    </row>
    <row r="5" spans="1:5" s="1" customFormat="1" ht="15.75" x14ac:dyDescent="0.25">
      <c r="A5" s="19"/>
      <c r="B5" s="19"/>
      <c r="C5" s="19"/>
      <c r="D5" s="20"/>
      <c r="E5" s="19"/>
    </row>
    <row r="6" spans="1:5" s="1" customFormat="1" ht="18.75" customHeight="1" x14ac:dyDescent="0.25">
      <c r="A6" s="39" t="s">
        <v>710</v>
      </c>
      <c r="B6" s="39"/>
      <c r="C6" s="39"/>
      <c r="D6" s="39"/>
      <c r="E6" s="39"/>
    </row>
    <row r="7" spans="1:5" s="2" customFormat="1" x14ac:dyDescent="0.2"/>
    <row r="8" spans="1:5" s="2" customFormat="1" ht="27" customHeight="1" x14ac:dyDescent="0.2">
      <c r="A8" s="40" t="s">
        <v>0</v>
      </c>
      <c r="B8" s="40" t="s">
        <v>709</v>
      </c>
      <c r="C8" s="41" t="s">
        <v>707</v>
      </c>
      <c r="D8" s="42"/>
      <c r="E8" s="42"/>
    </row>
    <row r="9" spans="1:5" s="2" customFormat="1" ht="18.75" customHeight="1" x14ac:dyDescent="0.2">
      <c r="A9" s="40"/>
      <c r="B9" s="40"/>
      <c r="C9" s="3" t="s">
        <v>704</v>
      </c>
      <c r="D9" s="3" t="s">
        <v>705</v>
      </c>
      <c r="E9" s="3" t="s">
        <v>706</v>
      </c>
    </row>
    <row r="10" spans="1:5" s="2" customFormat="1" ht="22.5" customHeight="1" x14ac:dyDescent="0.2">
      <c r="A10" s="21"/>
      <c r="B10" s="34" t="s">
        <v>703</v>
      </c>
      <c r="C10" s="22">
        <f>C11+C44+C178</f>
        <v>495297743.54000002</v>
      </c>
      <c r="D10" s="22">
        <f>D11+D44+D178</f>
        <v>479110750.86000001</v>
      </c>
      <c r="E10" s="22">
        <f>E11+E44+E178</f>
        <v>453518734.13999999</v>
      </c>
    </row>
    <row r="11" spans="1:5" s="2" customFormat="1" ht="25.5" x14ac:dyDescent="0.2">
      <c r="A11" s="4" t="s">
        <v>1</v>
      </c>
      <c r="B11" s="4" t="s">
        <v>2</v>
      </c>
      <c r="C11" s="23">
        <f t="shared" ref="C11:E11" si="0">C12+C26</f>
        <v>14431377</v>
      </c>
      <c r="D11" s="23">
        <f t="shared" si="0"/>
        <v>13956522.829999998</v>
      </c>
      <c r="E11" s="23">
        <f t="shared" si="0"/>
        <v>11999127.52</v>
      </c>
    </row>
    <row r="12" spans="1:5" s="2" customFormat="1" ht="25.5" x14ac:dyDescent="0.2">
      <c r="A12" s="28" t="s">
        <v>3</v>
      </c>
      <c r="B12" s="28" t="s">
        <v>4</v>
      </c>
      <c r="C12" s="29">
        <f t="shared" ref="C12:E12" si="1">C13+C19+C23</f>
        <v>3197800</v>
      </c>
      <c r="D12" s="29">
        <f t="shared" si="1"/>
        <v>4706412.63</v>
      </c>
      <c r="E12" s="29">
        <f t="shared" si="1"/>
        <v>2822573.6900000004</v>
      </c>
    </row>
    <row r="13" spans="1:5" s="2" customFormat="1" ht="25.5" x14ac:dyDescent="0.2">
      <c r="A13" s="30" t="s">
        <v>5</v>
      </c>
      <c r="B13" s="30" t="s">
        <v>6</v>
      </c>
      <c r="C13" s="31">
        <f t="shared" ref="C13:E13" si="2">C14+C16</f>
        <v>1040800</v>
      </c>
      <c r="D13" s="31">
        <f t="shared" si="2"/>
        <v>1118975.5</v>
      </c>
      <c r="E13" s="31">
        <f t="shared" si="2"/>
        <v>1105775.8799999999</v>
      </c>
    </row>
    <row r="14" spans="1:5" s="2" customFormat="1" ht="25.5" x14ac:dyDescent="0.2">
      <c r="A14" s="32" t="s">
        <v>7</v>
      </c>
      <c r="B14" s="32" t="s">
        <v>8</v>
      </c>
      <c r="C14" s="33">
        <f t="shared" ref="C14:E14" si="3">SUM(C15:C15)</f>
        <v>80000</v>
      </c>
      <c r="D14" s="33">
        <f t="shared" si="3"/>
        <v>163175.5</v>
      </c>
      <c r="E14" s="33">
        <f t="shared" si="3"/>
        <v>150045.66</v>
      </c>
    </row>
    <row r="15" spans="1:5" s="2" customFormat="1" ht="25.5" x14ac:dyDescent="0.2">
      <c r="A15" s="5" t="s">
        <v>9</v>
      </c>
      <c r="B15" s="5" t="s">
        <v>10</v>
      </c>
      <c r="C15" s="25">
        <v>80000</v>
      </c>
      <c r="D15" s="25">
        <v>163175.5</v>
      </c>
      <c r="E15" s="25">
        <v>150045.66</v>
      </c>
    </row>
    <row r="16" spans="1:5" s="2" customFormat="1" ht="25.5" x14ac:dyDescent="0.2">
      <c r="A16" s="32" t="s">
        <v>11</v>
      </c>
      <c r="B16" s="32" t="s">
        <v>12</v>
      </c>
      <c r="C16" s="33">
        <f t="shared" ref="C16:E16" si="4">SUM(C17:C18)</f>
        <v>960800</v>
      </c>
      <c r="D16" s="33">
        <f t="shared" si="4"/>
        <v>955800</v>
      </c>
      <c r="E16" s="33">
        <f t="shared" si="4"/>
        <v>955730.22</v>
      </c>
    </row>
    <row r="17" spans="1:5" s="2" customFormat="1" ht="25.5" x14ac:dyDescent="0.2">
      <c r="A17" s="5" t="s">
        <v>13</v>
      </c>
      <c r="B17" s="5" t="s">
        <v>14</v>
      </c>
      <c r="C17" s="25">
        <v>950000</v>
      </c>
      <c r="D17" s="25">
        <v>950000</v>
      </c>
      <c r="E17" s="25">
        <v>949930.22</v>
      </c>
    </row>
    <row r="18" spans="1:5" s="2" customFormat="1" ht="25.5" x14ac:dyDescent="0.2">
      <c r="A18" s="5" t="s">
        <v>15</v>
      </c>
      <c r="B18" s="5" t="s">
        <v>16</v>
      </c>
      <c r="C18" s="25">
        <v>10800</v>
      </c>
      <c r="D18" s="25">
        <v>5800</v>
      </c>
      <c r="E18" s="25">
        <v>5800</v>
      </c>
    </row>
    <row r="19" spans="1:5" s="2" customFormat="1" x14ac:dyDescent="0.2">
      <c r="A19" s="30" t="s">
        <v>17</v>
      </c>
      <c r="B19" s="30" t="s">
        <v>18</v>
      </c>
      <c r="C19" s="31">
        <f t="shared" ref="C19:E19" si="5">SUM(C20:C20)</f>
        <v>2030000</v>
      </c>
      <c r="D19" s="31">
        <f t="shared" si="5"/>
        <v>3535971.93</v>
      </c>
      <c r="E19" s="31">
        <f t="shared" si="5"/>
        <v>1668906.57</v>
      </c>
    </row>
    <row r="20" spans="1:5" s="2" customFormat="1" ht="25.5" x14ac:dyDescent="0.2">
      <c r="A20" s="32" t="s">
        <v>19</v>
      </c>
      <c r="B20" s="32" t="s">
        <v>20</v>
      </c>
      <c r="C20" s="33">
        <f t="shared" ref="C20:E20" si="6">SUM(C21:C22)</f>
        <v>2030000</v>
      </c>
      <c r="D20" s="33">
        <f t="shared" si="6"/>
        <v>3535971.93</v>
      </c>
      <c r="E20" s="33">
        <f t="shared" si="6"/>
        <v>1668906.57</v>
      </c>
    </row>
    <row r="21" spans="1:5" s="2" customFormat="1" ht="25.5" x14ac:dyDescent="0.2">
      <c r="A21" s="5" t="s">
        <v>21</v>
      </c>
      <c r="B21" s="5" t="s">
        <v>22</v>
      </c>
      <c r="C21" s="25">
        <v>2000000</v>
      </c>
      <c r="D21" s="25">
        <v>3535971.93</v>
      </c>
      <c r="E21" s="25">
        <v>1668906.57</v>
      </c>
    </row>
    <row r="22" spans="1:5" s="2" customFormat="1" ht="25.5" x14ac:dyDescent="0.2">
      <c r="A22" s="5" t="s">
        <v>23</v>
      </c>
      <c r="B22" s="5" t="s">
        <v>24</v>
      </c>
      <c r="C22" s="25">
        <v>30000</v>
      </c>
      <c r="D22" s="25">
        <v>0</v>
      </c>
      <c r="E22" s="25">
        <v>0</v>
      </c>
    </row>
    <row r="23" spans="1:5" s="2" customFormat="1" x14ac:dyDescent="0.2">
      <c r="A23" s="30" t="s">
        <v>25</v>
      </c>
      <c r="B23" s="30" t="s">
        <v>26</v>
      </c>
      <c r="C23" s="31">
        <f t="shared" ref="C23:E24" si="7">SUM(C24:C24)</f>
        <v>127000</v>
      </c>
      <c r="D23" s="31">
        <f t="shared" si="7"/>
        <v>51465.2</v>
      </c>
      <c r="E23" s="31">
        <f t="shared" si="7"/>
        <v>47891.24</v>
      </c>
    </row>
    <row r="24" spans="1:5" s="2" customFormat="1" x14ac:dyDescent="0.2">
      <c r="A24" s="32" t="s">
        <v>27</v>
      </c>
      <c r="B24" s="32" t="s">
        <v>28</v>
      </c>
      <c r="C24" s="33">
        <f t="shared" si="7"/>
        <v>127000</v>
      </c>
      <c r="D24" s="33">
        <f t="shared" si="7"/>
        <v>51465.2</v>
      </c>
      <c r="E24" s="33">
        <f t="shared" si="7"/>
        <v>47891.24</v>
      </c>
    </row>
    <row r="25" spans="1:5" s="2" customFormat="1" ht="25.5" x14ac:dyDescent="0.2">
      <c r="A25" s="5" t="s">
        <v>29</v>
      </c>
      <c r="B25" s="5" t="s">
        <v>30</v>
      </c>
      <c r="C25" s="25">
        <v>127000</v>
      </c>
      <c r="D25" s="25">
        <v>51465.2</v>
      </c>
      <c r="E25" s="25">
        <v>47891.24</v>
      </c>
    </row>
    <row r="26" spans="1:5" s="2" customFormat="1" ht="38.25" x14ac:dyDescent="0.2">
      <c r="A26" s="28" t="s">
        <v>31</v>
      </c>
      <c r="B26" s="28" t="s">
        <v>32</v>
      </c>
      <c r="C26" s="29">
        <f t="shared" ref="C26:E26" si="8">C27+C34</f>
        <v>11233577</v>
      </c>
      <c r="D26" s="29">
        <f t="shared" si="8"/>
        <v>9250110.1999999993</v>
      </c>
      <c r="E26" s="29">
        <f t="shared" si="8"/>
        <v>9176553.8299999982</v>
      </c>
    </row>
    <row r="27" spans="1:5" s="2" customFormat="1" ht="25.5" x14ac:dyDescent="0.2">
      <c r="A27" s="30" t="s">
        <v>33</v>
      </c>
      <c r="B27" s="30" t="s">
        <v>34</v>
      </c>
      <c r="C27" s="31">
        <f t="shared" ref="C27:E27" si="9">C28+C30</f>
        <v>1955040</v>
      </c>
      <c r="D27" s="31">
        <f t="shared" si="9"/>
        <v>1888362.6</v>
      </c>
      <c r="E27" s="31">
        <f t="shared" si="9"/>
        <v>1875744.7999999998</v>
      </c>
    </row>
    <row r="28" spans="1:5" s="2" customFormat="1" x14ac:dyDescent="0.2">
      <c r="A28" s="32" t="s">
        <v>35</v>
      </c>
      <c r="B28" s="32" t="s">
        <v>36</v>
      </c>
      <c r="C28" s="33">
        <f t="shared" ref="C28:E28" si="10">SUM(C29:C29)</f>
        <v>56800</v>
      </c>
      <c r="D28" s="33">
        <f t="shared" si="10"/>
        <v>0</v>
      </c>
      <c r="E28" s="33">
        <f t="shared" si="10"/>
        <v>0</v>
      </c>
    </row>
    <row r="29" spans="1:5" s="2" customFormat="1" ht="25.5" x14ac:dyDescent="0.2">
      <c r="A29" s="5" t="s">
        <v>37</v>
      </c>
      <c r="B29" s="5" t="s">
        <v>38</v>
      </c>
      <c r="C29" s="25">
        <v>56800</v>
      </c>
      <c r="D29" s="25">
        <v>0</v>
      </c>
      <c r="E29" s="25">
        <v>0</v>
      </c>
    </row>
    <row r="30" spans="1:5" s="2" customFormat="1" ht="25.5" x14ac:dyDescent="0.2">
      <c r="A30" s="32" t="s">
        <v>39</v>
      </c>
      <c r="B30" s="32" t="s">
        <v>40</v>
      </c>
      <c r="C30" s="33">
        <f t="shared" ref="C30:E30" si="11">SUM(C31:C33)</f>
        <v>1898240</v>
      </c>
      <c r="D30" s="33">
        <f t="shared" si="11"/>
        <v>1888362.6</v>
      </c>
      <c r="E30" s="33">
        <f t="shared" si="11"/>
        <v>1875744.7999999998</v>
      </c>
    </row>
    <row r="31" spans="1:5" s="2" customFormat="1" ht="25.5" x14ac:dyDescent="0.2">
      <c r="A31" s="5" t="s">
        <v>41</v>
      </c>
      <c r="B31" s="5" t="s">
        <v>42</v>
      </c>
      <c r="C31" s="25">
        <v>550000</v>
      </c>
      <c r="D31" s="25">
        <v>734969.91</v>
      </c>
      <c r="E31" s="25">
        <v>734699.91</v>
      </c>
    </row>
    <row r="32" spans="1:5" s="2" customFormat="1" ht="25.5" x14ac:dyDescent="0.2">
      <c r="A32" s="5" t="s">
        <v>43</v>
      </c>
      <c r="B32" s="5" t="s">
        <v>44</v>
      </c>
      <c r="C32" s="25">
        <v>39000</v>
      </c>
      <c r="D32" s="25">
        <v>39000</v>
      </c>
      <c r="E32" s="25">
        <v>39000</v>
      </c>
    </row>
    <row r="33" spans="1:6" s="2" customFormat="1" ht="25.5" x14ac:dyDescent="0.2">
      <c r="A33" s="5" t="s">
        <v>45</v>
      </c>
      <c r="B33" s="5" t="s">
        <v>46</v>
      </c>
      <c r="C33" s="25">
        <v>1309240</v>
      </c>
      <c r="D33" s="25">
        <v>1114392.69</v>
      </c>
      <c r="E33" s="25">
        <v>1102044.8899999999</v>
      </c>
    </row>
    <row r="34" spans="1:6" s="2" customFormat="1" ht="25.5" x14ac:dyDescent="0.2">
      <c r="A34" s="30" t="s">
        <v>47</v>
      </c>
      <c r="B34" s="30" t="s">
        <v>48</v>
      </c>
      <c r="C34" s="31">
        <f>C35+C40</f>
        <v>9278537</v>
      </c>
      <c r="D34" s="31">
        <f>D35+D40</f>
        <v>7361747.5999999996</v>
      </c>
      <c r="E34" s="31">
        <f>E35+E40</f>
        <v>7300809.0299999993</v>
      </c>
    </row>
    <row r="35" spans="1:6" s="2" customFormat="1" ht="25.5" x14ac:dyDescent="0.2">
      <c r="A35" s="32" t="s">
        <v>49</v>
      </c>
      <c r="B35" s="32" t="s">
        <v>50</v>
      </c>
      <c r="C35" s="33">
        <f>SUM(C36:C39)</f>
        <v>8379263</v>
      </c>
      <c r="D35" s="33">
        <f>SUM(D36:D39)</f>
        <v>6475903.5999999996</v>
      </c>
      <c r="E35" s="33">
        <f>SUM(E36:E39)</f>
        <v>6456793.4799999995</v>
      </c>
    </row>
    <row r="36" spans="1:6" s="2" customFormat="1" ht="25.5" x14ac:dyDescent="0.2">
      <c r="A36" s="5" t="s">
        <v>51</v>
      </c>
      <c r="B36" s="5" t="s">
        <v>52</v>
      </c>
      <c r="C36" s="25">
        <v>999550</v>
      </c>
      <c r="D36" s="25">
        <v>1094.77</v>
      </c>
      <c r="E36" s="25">
        <v>0</v>
      </c>
    </row>
    <row r="37" spans="1:6" s="2" customFormat="1" ht="25.5" x14ac:dyDescent="0.2">
      <c r="A37" s="5" t="s">
        <v>53</v>
      </c>
      <c r="B37" s="5" t="s">
        <v>54</v>
      </c>
      <c r="C37" s="25">
        <v>4356000</v>
      </c>
      <c r="D37" s="25">
        <v>5714560.6399999997</v>
      </c>
      <c r="E37" s="25">
        <v>5714556.3799999999</v>
      </c>
    </row>
    <row r="38" spans="1:6" s="2" customFormat="1" ht="25.5" x14ac:dyDescent="0.2">
      <c r="A38" s="5" t="s">
        <v>55</v>
      </c>
      <c r="B38" s="5" t="s">
        <v>56</v>
      </c>
      <c r="C38" s="25">
        <v>1660000</v>
      </c>
      <c r="D38" s="25">
        <v>742278.99</v>
      </c>
      <c r="E38" s="25">
        <v>742237.1</v>
      </c>
    </row>
    <row r="39" spans="1:6" s="2" customFormat="1" ht="25.5" x14ac:dyDescent="0.2">
      <c r="A39" s="5" t="s">
        <v>57</v>
      </c>
      <c r="B39" s="5" t="s">
        <v>58</v>
      </c>
      <c r="C39" s="25">
        <v>1363713</v>
      </c>
      <c r="D39" s="25">
        <v>17969.2</v>
      </c>
      <c r="E39" s="25">
        <v>0</v>
      </c>
    </row>
    <row r="40" spans="1:6" s="2" customFormat="1" ht="25.5" x14ac:dyDescent="0.2">
      <c r="A40" s="32" t="s">
        <v>59</v>
      </c>
      <c r="B40" s="32" t="s">
        <v>60</v>
      </c>
      <c r="C40" s="33">
        <f>SUM(C41:C43)</f>
        <v>899274</v>
      </c>
      <c r="D40" s="33">
        <f>SUM(D41:D43)</f>
        <v>885844</v>
      </c>
      <c r="E40" s="33">
        <f>SUM(E41:E43)</f>
        <v>844015.55</v>
      </c>
    </row>
    <row r="41" spans="1:6" s="2" customFormat="1" ht="25.5" x14ac:dyDescent="0.2">
      <c r="A41" s="5" t="s">
        <v>61</v>
      </c>
      <c r="B41" s="5" t="s">
        <v>62</v>
      </c>
      <c r="C41" s="25">
        <v>110000</v>
      </c>
      <c r="D41" s="25">
        <v>60000</v>
      </c>
      <c r="E41" s="25">
        <v>50740</v>
      </c>
    </row>
    <row r="42" spans="1:6" s="2" customFormat="1" ht="25.5" x14ac:dyDescent="0.2">
      <c r="A42" s="5" t="s">
        <v>63</v>
      </c>
      <c r="B42" s="5" t="s">
        <v>64</v>
      </c>
      <c r="C42" s="25">
        <v>389274</v>
      </c>
      <c r="D42" s="25">
        <v>225756.5</v>
      </c>
      <c r="E42" s="25">
        <v>194843.05</v>
      </c>
    </row>
    <row r="43" spans="1:6" s="2" customFormat="1" ht="25.5" x14ac:dyDescent="0.2">
      <c r="A43" s="5" t="s">
        <v>65</v>
      </c>
      <c r="B43" s="5" t="s">
        <v>66</v>
      </c>
      <c r="C43" s="25">
        <v>400000</v>
      </c>
      <c r="D43" s="25">
        <v>600087.5</v>
      </c>
      <c r="E43" s="25">
        <v>598432.5</v>
      </c>
    </row>
    <row r="44" spans="1:6" s="2" customFormat="1" ht="25.5" x14ac:dyDescent="0.2">
      <c r="A44" s="4" t="s">
        <v>67</v>
      </c>
      <c r="B44" s="4" t="s">
        <v>68</v>
      </c>
      <c r="C44" s="23">
        <f>C45+C109</f>
        <v>286097468.90000004</v>
      </c>
      <c r="D44" s="23">
        <f>D45+D109</f>
        <v>251810637.96000004</v>
      </c>
      <c r="E44" s="23">
        <f>E45+E109</f>
        <v>240971772.76999998</v>
      </c>
    </row>
    <row r="45" spans="1:6" s="2" customFormat="1" x14ac:dyDescent="0.2">
      <c r="A45" s="28" t="s">
        <v>69</v>
      </c>
      <c r="B45" s="28" t="s">
        <v>70</v>
      </c>
      <c r="C45" s="29">
        <f>C46+C51+C61</f>
        <v>105256678.3</v>
      </c>
      <c r="D45" s="29">
        <f>D46+D51+D61</f>
        <v>74960718.809999987</v>
      </c>
      <c r="E45" s="29">
        <f>E46+E51+E61</f>
        <v>68600870.299999997</v>
      </c>
    </row>
    <row r="46" spans="1:6" s="2" customFormat="1" x14ac:dyDescent="0.2">
      <c r="A46" s="30" t="s">
        <v>71</v>
      </c>
      <c r="B46" s="30" t="s">
        <v>72</v>
      </c>
      <c r="C46" s="31">
        <f t="shared" ref="C46:E46" si="12">C47+C50</f>
        <v>242820</v>
      </c>
      <c r="D46" s="31">
        <f t="shared" si="12"/>
        <v>197779.88</v>
      </c>
      <c r="E46" s="31">
        <f t="shared" si="12"/>
        <v>197779.58000000002</v>
      </c>
    </row>
    <row r="47" spans="1:6" s="2" customFormat="1" ht="25.5" x14ac:dyDescent="0.2">
      <c r="A47" s="32" t="s">
        <v>73</v>
      </c>
      <c r="B47" s="32" t="s">
        <v>74</v>
      </c>
      <c r="C47" s="33">
        <f t="shared" ref="C47" si="13">SUM(C48:C49)</f>
        <v>242820</v>
      </c>
      <c r="D47" s="33">
        <f t="shared" ref="D47:E47" si="14">SUM(D48:D49)</f>
        <v>197779.88</v>
      </c>
      <c r="E47" s="33">
        <f t="shared" si="14"/>
        <v>197779.58000000002</v>
      </c>
    </row>
    <row r="48" spans="1:6" s="2" customFormat="1" ht="25.5" x14ac:dyDescent="0.2">
      <c r="A48" s="5" t="s">
        <v>75</v>
      </c>
      <c r="B48" s="5" t="s">
        <v>76</v>
      </c>
      <c r="C48" s="25">
        <v>221920</v>
      </c>
      <c r="D48" s="25">
        <v>176879.88</v>
      </c>
      <c r="E48" s="25">
        <v>176879.88</v>
      </c>
      <c r="F48" s="6"/>
    </row>
    <row r="49" spans="1:6" s="2" customFormat="1" ht="25.5" x14ac:dyDescent="0.2">
      <c r="A49" s="5" t="s">
        <v>77</v>
      </c>
      <c r="B49" s="5" t="s">
        <v>78</v>
      </c>
      <c r="C49" s="25">
        <v>20900</v>
      </c>
      <c r="D49" s="25">
        <v>20900</v>
      </c>
      <c r="E49" s="25">
        <v>20899.7</v>
      </c>
      <c r="F49" s="6"/>
    </row>
    <row r="50" spans="1:6" s="2" customFormat="1" ht="25.5" x14ac:dyDescent="0.2">
      <c r="A50" s="32" t="s">
        <v>79</v>
      </c>
      <c r="B50" s="32" t="s">
        <v>80</v>
      </c>
      <c r="C50" s="33"/>
      <c r="D50" s="33"/>
      <c r="E50" s="33"/>
      <c r="F50" s="6"/>
    </row>
    <row r="51" spans="1:6" s="2" customFormat="1" ht="25.5" x14ac:dyDescent="0.2">
      <c r="A51" s="30" t="s">
        <v>81</v>
      </c>
      <c r="B51" s="30" t="s">
        <v>82</v>
      </c>
      <c r="C51" s="31">
        <f t="shared" ref="C51:E51" si="15">C52+C57+C59</f>
        <v>4794800</v>
      </c>
      <c r="D51" s="31">
        <f t="shared" si="15"/>
        <v>4799188.5</v>
      </c>
      <c r="E51" s="31">
        <f t="shared" si="15"/>
        <v>4610398.72</v>
      </c>
      <c r="F51" s="6"/>
    </row>
    <row r="52" spans="1:6" s="2" customFormat="1" x14ac:dyDescent="0.2">
      <c r="A52" s="32" t="s">
        <v>83</v>
      </c>
      <c r="B52" s="32" t="s">
        <v>84</v>
      </c>
      <c r="C52" s="33">
        <f t="shared" ref="C52" si="16">SUM(C53:C56)</f>
        <v>4592800</v>
      </c>
      <c r="D52" s="33">
        <f t="shared" ref="D52:E52" si="17">SUM(D53:D56)</f>
        <v>4641316</v>
      </c>
      <c r="E52" s="33">
        <f t="shared" si="17"/>
        <v>4494452.17</v>
      </c>
      <c r="F52" s="6"/>
    </row>
    <row r="53" spans="1:6" s="2" customFormat="1" ht="25.5" x14ac:dyDescent="0.2">
      <c r="A53" s="5" t="s">
        <v>85</v>
      </c>
      <c r="B53" s="5" t="s">
        <v>86</v>
      </c>
      <c r="C53" s="25">
        <v>210000</v>
      </c>
      <c r="D53" s="25">
        <v>414700</v>
      </c>
      <c r="E53" s="25">
        <v>399599.35</v>
      </c>
      <c r="F53" s="6"/>
    </row>
    <row r="54" spans="1:6" s="2" customFormat="1" ht="38.25" x14ac:dyDescent="0.2">
      <c r="A54" s="5" t="s">
        <v>87</v>
      </c>
      <c r="B54" s="5" t="s">
        <v>88</v>
      </c>
      <c r="C54" s="25">
        <v>4115000</v>
      </c>
      <c r="D54" s="25">
        <v>4115000</v>
      </c>
      <c r="E54" s="25">
        <v>4088036.82</v>
      </c>
      <c r="F54" s="6"/>
    </row>
    <row r="55" spans="1:6" s="2" customFormat="1" ht="25.5" x14ac:dyDescent="0.2">
      <c r="A55" s="5" t="s">
        <v>89</v>
      </c>
      <c r="B55" s="5" t="s">
        <v>90</v>
      </c>
      <c r="C55" s="25">
        <v>163000</v>
      </c>
      <c r="D55" s="25">
        <v>6816</v>
      </c>
      <c r="E55" s="25">
        <v>6816</v>
      </c>
      <c r="F55" s="6"/>
    </row>
    <row r="56" spans="1:6" s="2" customFormat="1" ht="25.5" x14ac:dyDescent="0.2">
      <c r="A56" s="5" t="s">
        <v>91</v>
      </c>
      <c r="B56" s="5" t="s">
        <v>92</v>
      </c>
      <c r="C56" s="25">
        <v>104800</v>
      </c>
      <c r="D56" s="25">
        <v>104800</v>
      </c>
      <c r="E56" s="25">
        <v>0</v>
      </c>
      <c r="F56" s="6"/>
    </row>
    <row r="57" spans="1:6" s="2" customFormat="1" ht="25.5" x14ac:dyDescent="0.2">
      <c r="A57" s="32" t="s">
        <v>93</v>
      </c>
      <c r="B57" s="32" t="s">
        <v>94</v>
      </c>
      <c r="C57" s="33">
        <f t="shared" ref="C57:E57" si="18">SUM(C58:C58)</f>
        <v>65000</v>
      </c>
      <c r="D57" s="33">
        <f t="shared" si="18"/>
        <v>20872.5</v>
      </c>
      <c r="E57" s="33">
        <f t="shared" si="18"/>
        <v>20872.5</v>
      </c>
      <c r="F57" s="6"/>
    </row>
    <row r="58" spans="1:6" s="2" customFormat="1" ht="25.5" x14ac:dyDescent="0.2">
      <c r="A58" s="5" t="s">
        <v>95</v>
      </c>
      <c r="B58" s="5" t="s">
        <v>96</v>
      </c>
      <c r="C58" s="25">
        <v>65000</v>
      </c>
      <c r="D58" s="25">
        <v>20872.5</v>
      </c>
      <c r="E58" s="25">
        <v>20872.5</v>
      </c>
      <c r="F58" s="6"/>
    </row>
    <row r="59" spans="1:6" s="2" customFormat="1" ht="25.5" x14ac:dyDescent="0.2">
      <c r="A59" s="32" t="s">
        <v>97</v>
      </c>
      <c r="B59" s="32" t="s">
        <v>98</v>
      </c>
      <c r="C59" s="33">
        <f t="shared" ref="C59:E59" si="19">SUM(C60:C60)</f>
        <v>137000</v>
      </c>
      <c r="D59" s="33">
        <f t="shared" si="19"/>
        <v>137000</v>
      </c>
      <c r="E59" s="33">
        <f t="shared" si="19"/>
        <v>95074.05</v>
      </c>
      <c r="F59" s="6"/>
    </row>
    <row r="60" spans="1:6" s="2" customFormat="1" ht="25.5" x14ac:dyDescent="0.2">
      <c r="A60" s="5" t="s">
        <v>99</v>
      </c>
      <c r="B60" s="5" t="s">
        <v>100</v>
      </c>
      <c r="C60" s="25">
        <v>137000</v>
      </c>
      <c r="D60" s="25">
        <v>137000</v>
      </c>
      <c r="E60" s="25">
        <v>95074.05</v>
      </c>
      <c r="F60" s="6"/>
    </row>
    <row r="61" spans="1:6" s="2" customFormat="1" ht="25.5" x14ac:dyDescent="0.2">
      <c r="A61" s="30" t="s">
        <v>101</v>
      </c>
      <c r="B61" s="30" t="s">
        <v>102</v>
      </c>
      <c r="C61" s="31">
        <f>C62+C79</f>
        <v>100219058.3</v>
      </c>
      <c r="D61" s="31">
        <f>D62+D79</f>
        <v>69963750.429999992</v>
      </c>
      <c r="E61" s="31">
        <f>E62+E79</f>
        <v>63792692</v>
      </c>
      <c r="F61" s="6"/>
    </row>
    <row r="62" spans="1:6" s="2" customFormat="1" x14ac:dyDescent="0.2">
      <c r="A62" s="32" t="s">
        <v>103</v>
      </c>
      <c r="B62" s="32" t="s">
        <v>104</v>
      </c>
      <c r="C62" s="33">
        <f>SUM(C63:C78)</f>
        <v>38389429.299999997</v>
      </c>
      <c r="D62" s="33">
        <f>SUM(D63:D77)</f>
        <v>28421261.069999997</v>
      </c>
      <c r="E62" s="33">
        <f>SUM(E63:E77)</f>
        <v>25270933.070000004</v>
      </c>
      <c r="F62" s="6"/>
    </row>
    <row r="63" spans="1:6" s="2" customFormat="1" ht="25.5" x14ac:dyDescent="0.2">
      <c r="A63" s="5" t="s">
        <v>105</v>
      </c>
      <c r="B63" s="5" t="s">
        <v>106</v>
      </c>
      <c r="C63" s="25">
        <v>19136680</v>
      </c>
      <c r="D63" s="25">
        <v>20547923.879999999</v>
      </c>
      <c r="E63" s="25">
        <v>20521853.82</v>
      </c>
      <c r="F63" s="6"/>
    </row>
    <row r="64" spans="1:6" s="2" customFormat="1" ht="25.5" x14ac:dyDescent="0.2">
      <c r="A64" s="5" t="s">
        <v>107</v>
      </c>
      <c r="B64" s="5" t="s">
        <v>108</v>
      </c>
      <c r="C64" s="25"/>
      <c r="D64" s="25">
        <v>39458.29</v>
      </c>
      <c r="E64" s="25">
        <v>11776.76</v>
      </c>
      <c r="F64" s="6"/>
    </row>
    <row r="65" spans="1:6" s="2" customFormat="1" ht="25.5" x14ac:dyDescent="0.2">
      <c r="A65" s="5" t="s">
        <v>109</v>
      </c>
      <c r="B65" s="5" t="s">
        <v>110</v>
      </c>
      <c r="C65" s="25">
        <v>2298600</v>
      </c>
      <c r="D65" s="25">
        <v>1996425</v>
      </c>
      <c r="E65" s="25">
        <v>1994492.83</v>
      </c>
      <c r="F65" s="6"/>
    </row>
    <row r="66" spans="1:6" s="2" customFormat="1" ht="25.5" x14ac:dyDescent="0.2">
      <c r="A66" s="5" t="s">
        <v>111</v>
      </c>
      <c r="B66" s="5" t="s">
        <v>112</v>
      </c>
      <c r="C66" s="25">
        <v>733000</v>
      </c>
      <c r="D66" s="25">
        <v>748000</v>
      </c>
      <c r="E66" s="25">
        <v>609230.59</v>
      </c>
      <c r="F66" s="6"/>
    </row>
    <row r="67" spans="1:6" s="2" customFormat="1" ht="25.5" x14ac:dyDescent="0.2">
      <c r="A67" s="5" t="s">
        <v>113</v>
      </c>
      <c r="B67" s="5" t="s">
        <v>114</v>
      </c>
      <c r="C67" s="25">
        <v>4017897</v>
      </c>
      <c r="D67" s="25">
        <v>1141313.42</v>
      </c>
      <c r="E67" s="25">
        <v>0</v>
      </c>
      <c r="F67" s="6"/>
    </row>
    <row r="68" spans="1:6" s="2" customFormat="1" ht="25.5" x14ac:dyDescent="0.2">
      <c r="A68" s="5" t="s">
        <v>115</v>
      </c>
      <c r="B68" s="5" t="s">
        <v>116</v>
      </c>
      <c r="C68" s="25">
        <v>0</v>
      </c>
      <c r="D68" s="25">
        <v>181000</v>
      </c>
      <c r="E68" s="25">
        <v>120152.68000000001</v>
      </c>
      <c r="F68" s="6"/>
    </row>
    <row r="69" spans="1:6" s="2" customFormat="1" ht="25.5" x14ac:dyDescent="0.2">
      <c r="A69" s="5" t="s">
        <v>117</v>
      </c>
      <c r="B69" s="5" t="s">
        <v>118</v>
      </c>
      <c r="C69" s="25"/>
      <c r="D69" s="25">
        <v>192900.35</v>
      </c>
      <c r="E69" s="25">
        <v>0</v>
      </c>
      <c r="F69" s="6"/>
    </row>
    <row r="70" spans="1:6" s="2" customFormat="1" ht="25.5" x14ac:dyDescent="0.2">
      <c r="A70" s="5" t="s">
        <v>119</v>
      </c>
      <c r="B70" s="5" t="s">
        <v>120</v>
      </c>
      <c r="C70" s="25">
        <v>20000</v>
      </c>
      <c r="D70" s="25">
        <v>0</v>
      </c>
      <c r="E70" s="25">
        <v>0</v>
      </c>
      <c r="F70" s="6"/>
    </row>
    <row r="71" spans="1:6" s="2" customFormat="1" ht="25.5" x14ac:dyDescent="0.2">
      <c r="A71" s="5" t="s">
        <v>121</v>
      </c>
      <c r="B71" s="5" t="s">
        <v>122</v>
      </c>
      <c r="C71" s="25">
        <v>500000</v>
      </c>
      <c r="D71" s="25">
        <v>459832.8</v>
      </c>
      <c r="E71" s="25">
        <v>458458.88</v>
      </c>
      <c r="F71" s="6"/>
    </row>
    <row r="72" spans="1:6" s="2" customFormat="1" ht="25.5" x14ac:dyDescent="0.2">
      <c r="A72" s="5" t="s">
        <v>123</v>
      </c>
      <c r="B72" s="5" t="s">
        <v>124</v>
      </c>
      <c r="C72" s="25">
        <v>51200</v>
      </c>
      <c r="D72" s="25">
        <v>41200</v>
      </c>
      <c r="E72" s="25">
        <v>31200</v>
      </c>
      <c r="F72" s="6"/>
    </row>
    <row r="73" spans="1:6" s="2" customFormat="1" ht="25.5" x14ac:dyDescent="0.2">
      <c r="A73" s="5" t="s">
        <v>125</v>
      </c>
      <c r="B73" s="5" t="s">
        <v>126</v>
      </c>
      <c r="C73" s="25">
        <v>337000</v>
      </c>
      <c r="D73" s="25">
        <v>65987.66</v>
      </c>
      <c r="E73" s="25">
        <v>65987.66</v>
      </c>
      <c r="F73" s="6"/>
    </row>
    <row r="74" spans="1:6" s="2" customFormat="1" ht="25.5" x14ac:dyDescent="0.2">
      <c r="A74" s="5" t="s">
        <v>127</v>
      </c>
      <c r="B74" s="5" t="s">
        <v>128</v>
      </c>
      <c r="C74" s="25">
        <v>263600</v>
      </c>
      <c r="D74" s="25">
        <v>223080</v>
      </c>
      <c r="E74" s="25">
        <v>223080</v>
      </c>
      <c r="F74" s="6"/>
    </row>
    <row r="75" spans="1:6" s="2" customFormat="1" ht="25.5" x14ac:dyDescent="0.2">
      <c r="A75" s="5" t="s">
        <v>129</v>
      </c>
      <c r="B75" s="5" t="s">
        <v>130</v>
      </c>
      <c r="C75" s="25">
        <v>2278009</v>
      </c>
      <c r="D75" s="25">
        <v>193859.77</v>
      </c>
      <c r="E75" s="25">
        <v>0</v>
      </c>
      <c r="F75" s="6"/>
    </row>
    <row r="76" spans="1:6" s="2" customFormat="1" ht="25.5" x14ac:dyDescent="0.2">
      <c r="A76" s="5" t="s">
        <v>131</v>
      </c>
      <c r="B76" s="5" t="s">
        <v>132</v>
      </c>
      <c r="C76" s="25">
        <v>7796500</v>
      </c>
      <c r="D76" s="25">
        <v>2590279.9</v>
      </c>
      <c r="E76" s="25">
        <v>1234699.8500000001</v>
      </c>
      <c r="F76" s="6"/>
    </row>
    <row r="77" spans="1:6" s="2" customFormat="1" ht="25.5" x14ac:dyDescent="0.2">
      <c r="A77" s="5" t="s">
        <v>133</v>
      </c>
      <c r="B77" s="5" t="s">
        <v>134</v>
      </c>
      <c r="C77" s="25">
        <v>827181</v>
      </c>
      <c r="D77" s="25">
        <v>0</v>
      </c>
      <c r="E77" s="25">
        <v>0</v>
      </c>
      <c r="F77" s="6"/>
    </row>
    <row r="78" spans="1:6" s="2" customFormat="1" ht="22.5" customHeight="1" x14ac:dyDescent="0.2">
      <c r="A78" s="5" t="s">
        <v>699</v>
      </c>
      <c r="B78" s="5" t="s">
        <v>700</v>
      </c>
      <c r="C78" s="25">
        <v>129762.3</v>
      </c>
      <c r="D78" s="25"/>
      <c r="E78" s="25"/>
      <c r="F78" s="6"/>
    </row>
    <row r="79" spans="1:6" s="2" customFormat="1" ht="25.5" x14ac:dyDescent="0.2">
      <c r="A79" s="32" t="s">
        <v>135</v>
      </c>
      <c r="B79" s="32" t="s">
        <v>136</v>
      </c>
      <c r="C79" s="33">
        <f t="shared" ref="C79:E79" si="20">SUM(C80:C108)</f>
        <v>61829629</v>
      </c>
      <c r="D79" s="33">
        <f t="shared" si="20"/>
        <v>41542489.359999992</v>
      </c>
      <c r="E79" s="33">
        <f t="shared" si="20"/>
        <v>38521758.93</v>
      </c>
      <c r="F79" s="6"/>
    </row>
    <row r="80" spans="1:6" s="2" customFormat="1" ht="25.5" x14ac:dyDescent="0.2">
      <c r="A80" s="5" t="s">
        <v>137</v>
      </c>
      <c r="B80" s="5" t="s">
        <v>138</v>
      </c>
      <c r="C80" s="25">
        <v>4655597</v>
      </c>
      <c r="D80" s="25">
        <v>0</v>
      </c>
      <c r="E80" s="25">
        <v>0</v>
      </c>
      <c r="F80" s="6"/>
    </row>
    <row r="81" spans="1:6" s="2" customFormat="1" ht="25.5" x14ac:dyDescent="0.2">
      <c r="A81" s="5" t="s">
        <v>139</v>
      </c>
      <c r="B81" s="5" t="s">
        <v>140</v>
      </c>
      <c r="C81" s="25"/>
      <c r="D81" s="25">
        <v>27150.739999999998</v>
      </c>
      <c r="E81" s="25"/>
      <c r="F81" s="6"/>
    </row>
    <row r="82" spans="1:6" s="2" customFormat="1" ht="25.5" x14ac:dyDescent="0.2">
      <c r="A82" s="5" t="s">
        <v>141</v>
      </c>
      <c r="B82" s="5" t="s">
        <v>142</v>
      </c>
      <c r="C82" s="25"/>
      <c r="D82" s="25">
        <v>14674.35</v>
      </c>
      <c r="E82" s="25">
        <v>0</v>
      </c>
      <c r="F82" s="6"/>
    </row>
    <row r="83" spans="1:6" s="2" customFormat="1" ht="25.5" x14ac:dyDescent="0.2">
      <c r="A83" s="5" t="s">
        <v>143</v>
      </c>
      <c r="B83" s="5" t="s">
        <v>144</v>
      </c>
      <c r="C83" s="25">
        <v>2065451</v>
      </c>
      <c r="D83" s="25">
        <v>2085750.35</v>
      </c>
      <c r="E83" s="25">
        <v>2085750.35</v>
      </c>
      <c r="F83" s="6"/>
    </row>
    <row r="84" spans="1:6" s="2" customFormat="1" ht="25.5" x14ac:dyDescent="0.2">
      <c r="A84" s="5" t="s">
        <v>145</v>
      </c>
      <c r="B84" s="5" t="s">
        <v>146</v>
      </c>
      <c r="C84" s="25">
        <v>675000</v>
      </c>
      <c r="D84" s="25">
        <v>640120</v>
      </c>
      <c r="E84" s="25">
        <v>562222.07999999996</v>
      </c>
      <c r="F84" s="6"/>
    </row>
    <row r="85" spans="1:6" s="2" customFormat="1" ht="25.5" x14ac:dyDescent="0.2">
      <c r="A85" s="5" t="s">
        <v>147</v>
      </c>
      <c r="B85" s="5" t="s">
        <v>148</v>
      </c>
      <c r="C85" s="25">
        <v>80250</v>
      </c>
      <c r="D85" s="25">
        <v>80250</v>
      </c>
      <c r="E85" s="25">
        <v>0</v>
      </c>
      <c r="F85" s="6"/>
    </row>
    <row r="86" spans="1:6" s="2" customFormat="1" ht="25.5" x14ac:dyDescent="0.2">
      <c r="A86" s="5" t="s">
        <v>149</v>
      </c>
      <c r="B86" s="5" t="s">
        <v>150</v>
      </c>
      <c r="C86" s="25">
        <v>9661216</v>
      </c>
      <c r="D86" s="25">
        <v>4807127.3099999996</v>
      </c>
      <c r="E86" s="25">
        <v>4807127.3099999996</v>
      </c>
      <c r="F86" s="6"/>
    </row>
    <row r="87" spans="1:6" s="2" customFormat="1" ht="25.5" x14ac:dyDescent="0.2">
      <c r="A87" s="5" t="s">
        <v>151</v>
      </c>
      <c r="B87" s="5" t="s">
        <v>152</v>
      </c>
      <c r="C87" s="25">
        <v>1630235</v>
      </c>
      <c r="D87" s="25">
        <v>1457952.8</v>
      </c>
      <c r="E87" s="25">
        <v>858813.12</v>
      </c>
      <c r="F87" s="6"/>
    </row>
    <row r="88" spans="1:6" s="2" customFormat="1" ht="38.25" x14ac:dyDescent="0.2">
      <c r="A88" s="5" t="s">
        <v>153</v>
      </c>
      <c r="B88" s="5" t="s">
        <v>154</v>
      </c>
      <c r="C88" s="25">
        <v>764000</v>
      </c>
      <c r="D88" s="25">
        <v>0</v>
      </c>
      <c r="E88" s="25">
        <v>0</v>
      </c>
      <c r="F88" s="6"/>
    </row>
    <row r="89" spans="1:6" s="2" customFormat="1" ht="25.5" x14ac:dyDescent="0.2">
      <c r="A89" s="5" t="s">
        <v>155</v>
      </c>
      <c r="B89" s="5" t="s">
        <v>156</v>
      </c>
      <c r="C89" s="25">
        <v>6102415</v>
      </c>
      <c r="D89" s="25">
        <v>9762364.3000000007</v>
      </c>
      <c r="E89" s="25">
        <v>9408116.6199999992</v>
      </c>
      <c r="F89" s="6"/>
    </row>
    <row r="90" spans="1:6" s="2" customFormat="1" ht="25.5" x14ac:dyDescent="0.2">
      <c r="A90" s="5" t="s">
        <v>157</v>
      </c>
      <c r="B90" s="5" t="s">
        <v>158</v>
      </c>
      <c r="C90" s="25">
        <v>400000</v>
      </c>
      <c r="D90" s="25">
        <v>78548.31</v>
      </c>
      <c r="E90" s="25">
        <v>78548.31</v>
      </c>
      <c r="F90" s="6"/>
    </row>
    <row r="91" spans="1:6" s="2" customFormat="1" ht="25.5" x14ac:dyDescent="0.2">
      <c r="A91" s="5" t="s">
        <v>159</v>
      </c>
      <c r="B91" s="5" t="s">
        <v>160</v>
      </c>
      <c r="C91" s="25">
        <v>1000000</v>
      </c>
      <c r="D91" s="25">
        <v>54000</v>
      </c>
      <c r="E91" s="25">
        <v>41650.620000000003</v>
      </c>
      <c r="F91" s="6"/>
    </row>
    <row r="92" spans="1:6" s="2" customFormat="1" ht="25.5" x14ac:dyDescent="0.2">
      <c r="A92" s="5" t="s">
        <v>161</v>
      </c>
      <c r="B92" s="5" t="s">
        <v>162</v>
      </c>
      <c r="C92" s="25">
        <v>7927238</v>
      </c>
      <c r="D92" s="25">
        <v>5820065.8899999997</v>
      </c>
      <c r="E92" s="25">
        <v>5372694.1399999997</v>
      </c>
      <c r="F92" s="6"/>
    </row>
    <row r="93" spans="1:6" s="2" customFormat="1" ht="25.5" x14ac:dyDescent="0.2">
      <c r="A93" s="5" t="s">
        <v>163</v>
      </c>
      <c r="B93" s="5" t="s">
        <v>164</v>
      </c>
      <c r="C93" s="25">
        <v>580000</v>
      </c>
      <c r="D93" s="25">
        <v>195340</v>
      </c>
      <c r="E93" s="25">
        <v>187071.06</v>
      </c>
      <c r="F93" s="6"/>
    </row>
    <row r="94" spans="1:6" s="2" customFormat="1" ht="25.5" x14ac:dyDescent="0.2">
      <c r="A94" s="5" t="s">
        <v>165</v>
      </c>
      <c r="B94" s="5" t="s">
        <v>166</v>
      </c>
      <c r="C94" s="25">
        <v>100000</v>
      </c>
      <c r="D94" s="25">
        <v>0</v>
      </c>
      <c r="E94" s="25">
        <v>0</v>
      </c>
      <c r="F94" s="6"/>
    </row>
    <row r="95" spans="1:6" s="2" customFormat="1" ht="25.5" x14ac:dyDescent="0.2">
      <c r="A95" s="5" t="s">
        <v>167</v>
      </c>
      <c r="B95" s="5" t="s">
        <v>168</v>
      </c>
      <c r="C95" s="25">
        <v>16497999</v>
      </c>
      <c r="D95" s="25">
        <v>16207599</v>
      </c>
      <c r="E95" s="25">
        <v>14861143.060000001</v>
      </c>
      <c r="F95" s="6"/>
    </row>
    <row r="96" spans="1:6" s="2" customFormat="1" ht="25.5" x14ac:dyDescent="0.2">
      <c r="A96" s="5" t="s">
        <v>169</v>
      </c>
      <c r="B96" s="5" t="s">
        <v>170</v>
      </c>
      <c r="C96" s="25">
        <v>5854342</v>
      </c>
      <c r="D96" s="25">
        <v>0</v>
      </c>
      <c r="E96" s="25">
        <v>0</v>
      </c>
      <c r="F96" s="6"/>
    </row>
    <row r="97" spans="1:6" s="2" customFormat="1" ht="25.5" x14ac:dyDescent="0.2">
      <c r="A97" s="5" t="s">
        <v>171</v>
      </c>
      <c r="B97" s="5" t="s">
        <v>172</v>
      </c>
      <c r="C97" s="25">
        <v>800000</v>
      </c>
      <c r="D97" s="25">
        <v>0</v>
      </c>
      <c r="E97" s="25">
        <v>0</v>
      </c>
      <c r="F97" s="6"/>
    </row>
    <row r="98" spans="1:6" s="2" customFormat="1" ht="25.5" x14ac:dyDescent="0.2">
      <c r="A98" s="5" t="s">
        <v>173</v>
      </c>
      <c r="B98" s="5" t="s">
        <v>174</v>
      </c>
      <c r="C98" s="25">
        <v>1500000</v>
      </c>
      <c r="D98" s="25">
        <v>0</v>
      </c>
      <c r="E98" s="25">
        <v>0</v>
      </c>
      <c r="F98" s="6"/>
    </row>
    <row r="99" spans="1:6" s="2" customFormat="1" ht="25.5" x14ac:dyDescent="0.2">
      <c r="A99" s="5" t="s">
        <v>175</v>
      </c>
      <c r="B99" s="5" t="s">
        <v>176</v>
      </c>
      <c r="C99" s="25">
        <v>64800</v>
      </c>
      <c r="D99" s="25">
        <v>39257</v>
      </c>
      <c r="E99" s="25">
        <v>39256.9</v>
      </c>
      <c r="F99" s="6"/>
    </row>
    <row r="100" spans="1:6" s="2" customFormat="1" ht="25.5" x14ac:dyDescent="0.2">
      <c r="A100" s="5" t="s">
        <v>177</v>
      </c>
      <c r="B100" s="5" t="s">
        <v>178</v>
      </c>
      <c r="C100" s="25">
        <v>600376</v>
      </c>
      <c r="D100" s="25">
        <v>52610.8</v>
      </c>
      <c r="E100" s="25">
        <v>52610.8</v>
      </c>
      <c r="F100" s="6"/>
    </row>
    <row r="101" spans="1:6" s="2" customFormat="1" ht="25.5" x14ac:dyDescent="0.2">
      <c r="A101" s="5" t="s">
        <v>179</v>
      </c>
      <c r="B101" s="5" t="s">
        <v>180</v>
      </c>
      <c r="C101" s="25">
        <v>280000</v>
      </c>
      <c r="D101" s="25">
        <v>109361</v>
      </c>
      <c r="E101" s="25">
        <v>59361.2</v>
      </c>
      <c r="F101" s="6"/>
    </row>
    <row r="102" spans="1:6" s="2" customFormat="1" ht="38.25" x14ac:dyDescent="0.2">
      <c r="A102" s="5" t="s">
        <v>181</v>
      </c>
      <c r="B102" s="5" t="s">
        <v>182</v>
      </c>
      <c r="C102" s="25">
        <v>48810</v>
      </c>
      <c r="D102" s="25">
        <v>48810</v>
      </c>
      <c r="E102" s="25">
        <v>48810</v>
      </c>
      <c r="F102" s="6"/>
    </row>
    <row r="103" spans="1:6" s="2" customFormat="1" ht="25.5" x14ac:dyDescent="0.2">
      <c r="A103" s="5" t="s">
        <v>183</v>
      </c>
      <c r="B103" s="5" t="s">
        <v>184</v>
      </c>
      <c r="C103" s="25">
        <v>100000</v>
      </c>
      <c r="D103" s="25">
        <v>0</v>
      </c>
      <c r="E103" s="25">
        <v>0</v>
      </c>
      <c r="F103" s="6"/>
    </row>
    <row r="104" spans="1:6" s="2" customFormat="1" ht="25.5" x14ac:dyDescent="0.2">
      <c r="A104" s="5" t="s">
        <v>185</v>
      </c>
      <c r="B104" s="5" t="s">
        <v>186</v>
      </c>
      <c r="C104" s="25">
        <v>60000</v>
      </c>
      <c r="D104" s="25">
        <v>7680.51</v>
      </c>
      <c r="E104" s="25">
        <v>4756.51</v>
      </c>
      <c r="F104" s="6"/>
    </row>
    <row r="105" spans="1:6" s="2" customFormat="1" ht="25.5" x14ac:dyDescent="0.2">
      <c r="A105" s="5" t="s">
        <v>187</v>
      </c>
      <c r="B105" s="5" t="s">
        <v>188</v>
      </c>
      <c r="C105" s="25">
        <v>128400</v>
      </c>
      <c r="D105" s="25">
        <v>0</v>
      </c>
      <c r="E105" s="25">
        <v>0</v>
      </c>
      <c r="F105" s="6"/>
    </row>
    <row r="106" spans="1:6" s="2" customFormat="1" ht="25.5" x14ac:dyDescent="0.2">
      <c r="A106" s="5" t="s">
        <v>189</v>
      </c>
      <c r="B106" s="5" t="s">
        <v>190</v>
      </c>
      <c r="C106" s="25">
        <v>53500</v>
      </c>
      <c r="D106" s="25">
        <v>0</v>
      </c>
      <c r="E106" s="25">
        <v>0</v>
      </c>
      <c r="F106" s="6"/>
    </row>
    <row r="107" spans="1:6" s="2" customFormat="1" ht="25.5" x14ac:dyDescent="0.2">
      <c r="A107" s="5" t="s">
        <v>191</v>
      </c>
      <c r="B107" s="5" t="s">
        <v>192</v>
      </c>
      <c r="C107" s="25">
        <v>50000</v>
      </c>
      <c r="D107" s="25">
        <v>0</v>
      </c>
      <c r="E107" s="25">
        <v>0</v>
      </c>
      <c r="F107" s="6"/>
    </row>
    <row r="108" spans="1:6" s="2" customFormat="1" ht="25.5" x14ac:dyDescent="0.2">
      <c r="A108" s="5" t="s">
        <v>193</v>
      </c>
      <c r="B108" s="5" t="s">
        <v>194</v>
      </c>
      <c r="C108" s="25">
        <v>150000</v>
      </c>
      <c r="D108" s="25">
        <v>53827</v>
      </c>
      <c r="E108" s="25">
        <v>53826.85</v>
      </c>
      <c r="F108" s="6"/>
    </row>
    <row r="109" spans="1:6" s="2" customFormat="1" x14ac:dyDescent="0.2">
      <c r="A109" s="28" t="s">
        <v>195</v>
      </c>
      <c r="B109" s="28" t="s">
        <v>196</v>
      </c>
      <c r="C109" s="29">
        <f>C110+C118+C175</f>
        <v>180840790.60000002</v>
      </c>
      <c r="D109" s="29">
        <f>D110+D118+D175</f>
        <v>176849919.15000004</v>
      </c>
      <c r="E109" s="29">
        <f>E110+E118+E175</f>
        <v>172370902.46999997</v>
      </c>
      <c r="F109" s="6"/>
    </row>
    <row r="110" spans="1:6" s="2" customFormat="1" x14ac:dyDescent="0.2">
      <c r="A110" s="30" t="s">
        <v>197</v>
      </c>
      <c r="B110" s="30" t="s">
        <v>198</v>
      </c>
      <c r="C110" s="31">
        <f>C111+C115+C116</f>
        <v>671312.3</v>
      </c>
      <c r="D110" s="31">
        <f>D111+D115+D116</f>
        <v>153215.19</v>
      </c>
      <c r="E110" s="31">
        <f>E111+E115+E116</f>
        <v>20323.189999999999</v>
      </c>
      <c r="F110" s="6"/>
    </row>
    <row r="111" spans="1:6" s="2" customFormat="1" ht="25.5" x14ac:dyDescent="0.2">
      <c r="A111" s="32" t="s">
        <v>199</v>
      </c>
      <c r="B111" s="32" t="s">
        <v>200</v>
      </c>
      <c r="C111" s="33">
        <f t="shared" ref="C111" si="21">SUM(C112:C114)</f>
        <v>653312.30000000005</v>
      </c>
      <c r="D111" s="33">
        <f t="shared" ref="D111:E111" si="22">SUM(D112:D114)</f>
        <v>135215.19</v>
      </c>
      <c r="E111" s="33">
        <f t="shared" si="22"/>
        <v>2323.19</v>
      </c>
      <c r="F111" s="6"/>
    </row>
    <row r="112" spans="1:6" s="2" customFormat="1" ht="38.25" x14ac:dyDescent="0.2">
      <c r="A112" s="5" t="s">
        <v>201</v>
      </c>
      <c r="B112" s="5" t="s">
        <v>202</v>
      </c>
      <c r="C112" s="25">
        <v>637992.30000000005</v>
      </c>
      <c r="D112" s="25">
        <v>132892</v>
      </c>
      <c r="E112" s="25">
        <v>0</v>
      </c>
      <c r="F112" s="6"/>
    </row>
    <row r="113" spans="1:6" s="2" customFormat="1" ht="25.5" x14ac:dyDescent="0.2">
      <c r="A113" s="5" t="s">
        <v>203</v>
      </c>
      <c r="B113" s="5" t="s">
        <v>204</v>
      </c>
      <c r="C113" s="25">
        <v>9790</v>
      </c>
      <c r="D113" s="25">
        <v>2293.69</v>
      </c>
      <c r="E113" s="25">
        <v>2293.69</v>
      </c>
      <c r="F113" s="6"/>
    </row>
    <row r="114" spans="1:6" s="2" customFormat="1" ht="25.5" x14ac:dyDescent="0.2">
      <c r="A114" s="5" t="s">
        <v>205</v>
      </c>
      <c r="B114" s="5" t="s">
        <v>206</v>
      </c>
      <c r="C114" s="25">
        <v>5530</v>
      </c>
      <c r="D114" s="25">
        <v>29.5</v>
      </c>
      <c r="E114" s="25">
        <v>29.5</v>
      </c>
      <c r="F114" s="6"/>
    </row>
    <row r="115" spans="1:6" s="2" customFormat="1" x14ac:dyDescent="0.2">
      <c r="A115" s="32" t="s">
        <v>207</v>
      </c>
      <c r="B115" s="32" t="s">
        <v>208</v>
      </c>
      <c r="C115" s="33"/>
      <c r="D115" s="33"/>
      <c r="E115" s="33"/>
      <c r="F115" s="6"/>
    </row>
    <row r="116" spans="1:6" s="2" customFormat="1" x14ac:dyDescent="0.2">
      <c r="A116" s="32" t="s">
        <v>209</v>
      </c>
      <c r="B116" s="32" t="s">
        <v>210</v>
      </c>
      <c r="C116" s="33">
        <f t="shared" ref="C116:E116" si="23">SUM(C117:C117)</f>
        <v>18000</v>
      </c>
      <c r="D116" s="33">
        <f t="shared" si="23"/>
        <v>18000</v>
      </c>
      <c r="E116" s="33">
        <f t="shared" si="23"/>
        <v>18000</v>
      </c>
      <c r="F116" s="6"/>
    </row>
    <row r="117" spans="1:6" s="2" customFormat="1" ht="25.5" x14ac:dyDescent="0.2">
      <c r="A117" s="5" t="s">
        <v>211</v>
      </c>
      <c r="B117" s="5" t="s">
        <v>212</v>
      </c>
      <c r="C117" s="25">
        <v>18000</v>
      </c>
      <c r="D117" s="25">
        <v>18000</v>
      </c>
      <c r="E117" s="25">
        <v>18000</v>
      </c>
      <c r="F117" s="6"/>
    </row>
    <row r="118" spans="1:6" s="2" customFormat="1" ht="25.5" x14ac:dyDescent="0.2">
      <c r="A118" s="30" t="s">
        <v>213</v>
      </c>
      <c r="B118" s="30" t="s">
        <v>214</v>
      </c>
      <c r="C118" s="31">
        <f>C119+C134+C135+C173</f>
        <v>180094878.30000001</v>
      </c>
      <c r="D118" s="31">
        <f>D119+D134+D135+D173</f>
        <v>176626505.96000004</v>
      </c>
      <c r="E118" s="31">
        <f>E119+E134+E135+E173</f>
        <v>172291601.27999997</v>
      </c>
      <c r="F118" s="6"/>
    </row>
    <row r="119" spans="1:6" s="2" customFormat="1" ht="25.5" x14ac:dyDescent="0.2">
      <c r="A119" s="32" t="s">
        <v>215</v>
      </c>
      <c r="B119" s="32" t="s">
        <v>216</v>
      </c>
      <c r="C119" s="33">
        <f>SUM(C120:C133)</f>
        <v>7122919.8799999999</v>
      </c>
      <c r="D119" s="33">
        <f>SUM(D120:D133)</f>
        <v>5741666.4600000009</v>
      </c>
      <c r="E119" s="33">
        <f>SUM(E120:E133)</f>
        <v>5383762.2000000002</v>
      </c>
      <c r="F119" s="6"/>
    </row>
    <row r="120" spans="1:6" s="2" customFormat="1" ht="25.5" x14ac:dyDescent="0.2">
      <c r="A120" s="5" t="s">
        <v>217</v>
      </c>
      <c r="B120" s="5" t="s">
        <v>218</v>
      </c>
      <c r="C120" s="25">
        <v>2000000</v>
      </c>
      <c r="D120" s="25">
        <v>1235152.53</v>
      </c>
      <c r="E120" s="25">
        <v>1230010.26</v>
      </c>
      <c r="F120" s="6"/>
    </row>
    <row r="121" spans="1:6" s="2" customFormat="1" ht="25.5" x14ac:dyDescent="0.2">
      <c r="A121" s="5" t="s">
        <v>219</v>
      </c>
      <c r="B121" s="5" t="s">
        <v>220</v>
      </c>
      <c r="C121" s="25">
        <v>11338</v>
      </c>
      <c r="D121" s="25">
        <v>7874.72</v>
      </c>
      <c r="E121" s="25">
        <v>7595.38</v>
      </c>
      <c r="F121" s="6"/>
    </row>
    <row r="122" spans="1:6" s="2" customFormat="1" ht="38.25" x14ac:dyDescent="0.2">
      <c r="A122" s="5" t="s">
        <v>221</v>
      </c>
      <c r="B122" s="5" t="s">
        <v>222</v>
      </c>
      <c r="C122" s="25"/>
      <c r="D122" s="25">
        <v>7918.92</v>
      </c>
      <c r="E122" s="25">
        <v>0</v>
      </c>
      <c r="F122" s="6"/>
    </row>
    <row r="123" spans="1:6" s="2" customFormat="1" ht="25.5" x14ac:dyDescent="0.2">
      <c r="A123" s="5" t="s">
        <v>223</v>
      </c>
      <c r="B123" s="5" t="s">
        <v>224</v>
      </c>
      <c r="C123" s="25">
        <v>4310481</v>
      </c>
      <c r="D123" s="25">
        <v>3788539.51</v>
      </c>
      <c r="E123" s="25">
        <v>3788539.51</v>
      </c>
      <c r="F123" s="6"/>
    </row>
    <row r="124" spans="1:6" s="2" customFormat="1" ht="25.5" x14ac:dyDescent="0.2">
      <c r="A124" s="5" t="s">
        <v>225</v>
      </c>
      <c r="B124" s="5" t="s">
        <v>226</v>
      </c>
      <c r="C124" s="25"/>
      <c r="D124" s="25">
        <v>74506.73</v>
      </c>
      <c r="E124" s="25">
        <v>0</v>
      </c>
      <c r="F124" s="6"/>
    </row>
    <row r="125" spans="1:6" s="2" customFormat="1" ht="38.25" x14ac:dyDescent="0.2">
      <c r="A125" s="5" t="s">
        <v>227</v>
      </c>
      <c r="B125" s="5" t="s">
        <v>228</v>
      </c>
      <c r="C125" s="25"/>
      <c r="D125" s="25">
        <v>212267.70999999996</v>
      </c>
      <c r="E125" s="25">
        <v>16797.75</v>
      </c>
      <c r="F125" s="6"/>
    </row>
    <row r="126" spans="1:6" s="2" customFormat="1" ht="25.5" x14ac:dyDescent="0.2">
      <c r="A126" s="5" t="s">
        <v>229</v>
      </c>
      <c r="B126" s="5" t="s">
        <v>230</v>
      </c>
      <c r="C126" s="25">
        <v>7000</v>
      </c>
      <c r="D126" s="25">
        <v>7000</v>
      </c>
      <c r="E126" s="25">
        <v>6962.19</v>
      </c>
      <c r="F126" s="6"/>
    </row>
    <row r="127" spans="1:6" s="2" customFormat="1" ht="25.5" x14ac:dyDescent="0.2">
      <c r="A127" s="5" t="s">
        <v>231</v>
      </c>
      <c r="B127" s="5" t="s">
        <v>232</v>
      </c>
      <c r="C127" s="25">
        <v>15000</v>
      </c>
      <c r="D127" s="25">
        <v>15000</v>
      </c>
      <c r="E127" s="25">
        <v>15000</v>
      </c>
      <c r="F127" s="6"/>
    </row>
    <row r="128" spans="1:6" s="2" customFormat="1" ht="25.5" x14ac:dyDescent="0.2">
      <c r="A128" s="5" t="s">
        <v>233</v>
      </c>
      <c r="B128" s="5" t="s">
        <v>234</v>
      </c>
      <c r="C128" s="25">
        <v>264400</v>
      </c>
      <c r="D128" s="25">
        <v>23400</v>
      </c>
      <c r="E128" s="25">
        <v>0</v>
      </c>
      <c r="F128" s="6"/>
    </row>
    <row r="129" spans="1:6" s="2" customFormat="1" ht="25.5" x14ac:dyDescent="0.2">
      <c r="A129" s="5" t="s">
        <v>235</v>
      </c>
      <c r="B129" s="5" t="s">
        <v>236</v>
      </c>
      <c r="C129" s="25">
        <v>239004.59</v>
      </c>
      <c r="D129" s="25">
        <v>45034.17</v>
      </c>
      <c r="E129" s="25">
        <v>28106.97</v>
      </c>
      <c r="F129" s="6"/>
    </row>
    <row r="130" spans="1:6" s="2" customFormat="1" ht="38.25" x14ac:dyDescent="0.2">
      <c r="A130" s="5" t="s">
        <v>237</v>
      </c>
      <c r="B130" s="5" t="s">
        <v>238</v>
      </c>
      <c r="C130" s="25">
        <v>110343.59</v>
      </c>
      <c r="D130" s="25">
        <v>73562.399999999994</v>
      </c>
      <c r="E130" s="25">
        <v>68824.42</v>
      </c>
      <c r="F130" s="6"/>
    </row>
    <row r="131" spans="1:6" s="2" customFormat="1" ht="38.25" x14ac:dyDescent="0.2">
      <c r="A131" s="5" t="s">
        <v>239</v>
      </c>
      <c r="B131" s="5" t="s">
        <v>240</v>
      </c>
      <c r="C131" s="25">
        <v>156960</v>
      </c>
      <c r="D131" s="25">
        <v>139520</v>
      </c>
      <c r="E131" s="25">
        <v>115540</v>
      </c>
      <c r="F131" s="6"/>
    </row>
    <row r="132" spans="1:6" s="2" customFormat="1" ht="25.5" x14ac:dyDescent="0.2">
      <c r="A132" s="5" t="s">
        <v>241</v>
      </c>
      <c r="B132" s="5" t="s">
        <v>242</v>
      </c>
      <c r="C132" s="25">
        <v>5143.7</v>
      </c>
      <c r="D132" s="25">
        <v>12563.45</v>
      </c>
      <c r="E132" s="25">
        <v>12423.57</v>
      </c>
      <c r="F132" s="6"/>
    </row>
    <row r="133" spans="1:6" s="2" customFormat="1" ht="25.5" x14ac:dyDescent="0.2">
      <c r="A133" s="5" t="s">
        <v>243</v>
      </c>
      <c r="B133" s="5" t="s">
        <v>244</v>
      </c>
      <c r="C133" s="25">
        <v>3249</v>
      </c>
      <c r="D133" s="25">
        <v>99326.319999999992</v>
      </c>
      <c r="E133" s="25">
        <v>93962.15</v>
      </c>
      <c r="F133" s="6"/>
    </row>
    <row r="134" spans="1:6" s="2" customFormat="1" x14ac:dyDescent="0.2">
      <c r="A134" s="32" t="s">
        <v>245</v>
      </c>
      <c r="B134" s="32" t="s">
        <v>246</v>
      </c>
      <c r="C134" s="24"/>
      <c r="D134" s="24"/>
      <c r="E134" s="24"/>
      <c r="F134" s="6"/>
    </row>
    <row r="135" spans="1:6" s="2" customFormat="1" x14ac:dyDescent="0.2">
      <c r="A135" s="32" t="s">
        <v>247</v>
      </c>
      <c r="B135" s="32" t="s">
        <v>248</v>
      </c>
      <c r="C135" s="33">
        <f t="shared" ref="C135:E135" si="24">SUM(C136:C172)</f>
        <v>172865645.14000002</v>
      </c>
      <c r="D135" s="33">
        <f t="shared" si="24"/>
        <v>170772526.70000002</v>
      </c>
      <c r="E135" s="33">
        <f t="shared" si="24"/>
        <v>166835748.33999997</v>
      </c>
      <c r="F135" s="6"/>
    </row>
    <row r="136" spans="1:6" s="2" customFormat="1" ht="25.5" x14ac:dyDescent="0.2">
      <c r="A136" s="5" t="s">
        <v>249</v>
      </c>
      <c r="B136" s="5" t="s">
        <v>250</v>
      </c>
      <c r="C136" s="25">
        <v>290853</v>
      </c>
      <c r="D136" s="25">
        <v>105000</v>
      </c>
      <c r="E136" s="25">
        <v>99099</v>
      </c>
      <c r="F136" s="6"/>
    </row>
    <row r="137" spans="1:6" s="2" customFormat="1" ht="25.5" x14ac:dyDescent="0.2">
      <c r="A137" s="5" t="s">
        <v>251</v>
      </c>
      <c r="B137" s="5" t="s">
        <v>252</v>
      </c>
      <c r="C137" s="25">
        <v>541400</v>
      </c>
      <c r="D137" s="25">
        <v>585017</v>
      </c>
      <c r="E137" s="25">
        <v>572034</v>
      </c>
      <c r="F137" s="6"/>
    </row>
    <row r="138" spans="1:6" s="2" customFormat="1" ht="25.5" x14ac:dyDescent="0.2">
      <c r="A138" s="5" t="s">
        <v>253</v>
      </c>
      <c r="B138" s="5" t="s">
        <v>254</v>
      </c>
      <c r="C138" s="25">
        <v>10000000</v>
      </c>
      <c r="D138" s="25">
        <v>9413477.8300000001</v>
      </c>
      <c r="E138" s="25">
        <v>8669241.4199999999</v>
      </c>
      <c r="F138" s="6"/>
    </row>
    <row r="139" spans="1:6" s="2" customFormat="1" ht="25.5" x14ac:dyDescent="0.2">
      <c r="A139" s="5" t="s">
        <v>255</v>
      </c>
      <c r="B139" s="5" t="s">
        <v>256</v>
      </c>
      <c r="C139" s="25">
        <v>21945700</v>
      </c>
      <c r="D139" s="25">
        <v>23982688.300000001</v>
      </c>
      <c r="E139" s="25">
        <v>23898818.140000001</v>
      </c>
      <c r="F139" s="6"/>
    </row>
    <row r="140" spans="1:6" s="2" customFormat="1" ht="25.5" x14ac:dyDescent="0.2">
      <c r="A140" s="5" t="s">
        <v>257</v>
      </c>
      <c r="B140" s="5" t="s">
        <v>258</v>
      </c>
      <c r="C140" s="25">
        <v>1094900</v>
      </c>
      <c r="D140" s="25">
        <v>1199129.3</v>
      </c>
      <c r="E140" s="25">
        <v>1143331.06</v>
      </c>
      <c r="F140" s="6"/>
    </row>
    <row r="141" spans="1:6" s="2" customFormat="1" ht="25.5" x14ac:dyDescent="0.2">
      <c r="A141" s="5" t="s">
        <v>259</v>
      </c>
      <c r="B141" s="5" t="s">
        <v>260</v>
      </c>
      <c r="C141" s="25">
        <v>1100</v>
      </c>
      <c r="D141" s="25">
        <v>980</v>
      </c>
      <c r="E141" s="25">
        <v>980</v>
      </c>
      <c r="F141" s="6"/>
    </row>
    <row r="142" spans="1:6" s="2" customFormat="1" ht="25.5" x14ac:dyDescent="0.2">
      <c r="A142" s="5" t="s">
        <v>701</v>
      </c>
      <c r="B142" s="5" t="s">
        <v>702</v>
      </c>
      <c r="C142" s="25">
        <v>835</v>
      </c>
      <c r="D142" s="25">
        <v>0</v>
      </c>
      <c r="E142" s="25">
        <v>0</v>
      </c>
      <c r="F142" s="6"/>
    </row>
    <row r="143" spans="1:6" s="2" customFormat="1" ht="25.5" x14ac:dyDescent="0.2">
      <c r="A143" s="5" t="s">
        <v>261</v>
      </c>
      <c r="B143" s="5" t="s">
        <v>262</v>
      </c>
      <c r="C143" s="25">
        <v>80204100</v>
      </c>
      <c r="D143" s="25">
        <v>79195135</v>
      </c>
      <c r="E143" s="25">
        <v>78804795.280000001</v>
      </c>
      <c r="F143" s="6"/>
    </row>
    <row r="144" spans="1:6" s="2" customFormat="1" ht="25.5" x14ac:dyDescent="0.2">
      <c r="A144" s="5" t="s">
        <v>263</v>
      </c>
      <c r="B144" s="5" t="s">
        <v>264</v>
      </c>
      <c r="C144" s="25">
        <v>561400</v>
      </c>
      <c r="D144" s="25">
        <v>554338</v>
      </c>
      <c r="E144" s="25">
        <v>543887.75</v>
      </c>
      <c r="F144" s="6"/>
    </row>
    <row r="145" spans="1:6" s="2" customFormat="1" ht="25.5" x14ac:dyDescent="0.2">
      <c r="A145" s="5" t="s">
        <v>265</v>
      </c>
      <c r="B145" s="5" t="s">
        <v>266</v>
      </c>
      <c r="C145" s="25">
        <v>528</v>
      </c>
      <c r="D145" s="25">
        <v>396</v>
      </c>
      <c r="E145" s="25">
        <v>352</v>
      </c>
      <c r="F145" s="6"/>
    </row>
    <row r="146" spans="1:6" s="2" customFormat="1" ht="25.5" x14ac:dyDescent="0.2">
      <c r="A146" s="5" t="s">
        <v>267</v>
      </c>
      <c r="B146" s="5" t="s">
        <v>268</v>
      </c>
      <c r="C146" s="25">
        <v>4905340</v>
      </c>
      <c r="D146" s="25">
        <v>4605389.78</v>
      </c>
      <c r="E146" s="25">
        <v>4500006.7</v>
      </c>
      <c r="F146" s="6"/>
    </row>
    <row r="147" spans="1:6" s="2" customFormat="1" ht="25.5" x14ac:dyDescent="0.2">
      <c r="A147" s="5" t="s">
        <v>269</v>
      </c>
      <c r="B147" s="5" t="s">
        <v>270</v>
      </c>
      <c r="C147" s="25">
        <v>190000</v>
      </c>
      <c r="D147" s="25">
        <v>188913.22</v>
      </c>
      <c r="E147" s="25">
        <v>184203.57</v>
      </c>
      <c r="F147" s="6"/>
    </row>
    <row r="148" spans="1:6" s="2" customFormat="1" ht="38.25" x14ac:dyDescent="0.2">
      <c r="A148" s="5" t="s">
        <v>271</v>
      </c>
      <c r="B148" s="5" t="s">
        <v>272</v>
      </c>
      <c r="C148" s="25">
        <v>19200</v>
      </c>
      <c r="D148" s="25">
        <v>15500</v>
      </c>
      <c r="E148" s="25">
        <v>12557.16</v>
      </c>
      <c r="F148" s="6"/>
    </row>
    <row r="149" spans="1:6" s="2" customFormat="1" ht="25.5" x14ac:dyDescent="0.2">
      <c r="A149" s="5" t="s">
        <v>273</v>
      </c>
      <c r="B149" s="5" t="s">
        <v>274</v>
      </c>
      <c r="C149" s="25">
        <v>1935800</v>
      </c>
      <c r="D149" s="25">
        <v>1746506</v>
      </c>
      <c r="E149" s="25">
        <v>1648064.19</v>
      </c>
      <c r="F149" s="6"/>
    </row>
    <row r="150" spans="1:6" s="2" customFormat="1" ht="25.5" x14ac:dyDescent="0.2">
      <c r="A150" s="5" t="s">
        <v>275</v>
      </c>
      <c r="B150" s="5" t="s">
        <v>276</v>
      </c>
      <c r="C150" s="25">
        <v>54000</v>
      </c>
      <c r="D150" s="25">
        <v>48265</v>
      </c>
      <c r="E150" s="25">
        <v>48217.56</v>
      </c>
      <c r="F150" s="6"/>
    </row>
    <row r="151" spans="1:6" s="2" customFormat="1" ht="25.5" x14ac:dyDescent="0.2">
      <c r="A151" s="5" t="s">
        <v>277</v>
      </c>
      <c r="B151" s="5" t="s">
        <v>278</v>
      </c>
      <c r="C151" s="25">
        <v>315260</v>
      </c>
      <c r="D151" s="25">
        <v>271370</v>
      </c>
      <c r="E151" s="25">
        <v>271370</v>
      </c>
      <c r="F151" s="6"/>
    </row>
    <row r="152" spans="1:6" s="2" customFormat="1" ht="25.5" x14ac:dyDescent="0.2">
      <c r="A152" s="5" t="s">
        <v>279</v>
      </c>
      <c r="B152" s="5" t="s">
        <v>280</v>
      </c>
      <c r="C152" s="25">
        <v>95061</v>
      </c>
      <c r="D152" s="25">
        <v>101433.28</v>
      </c>
      <c r="E152" s="25">
        <v>100995.56</v>
      </c>
      <c r="F152" s="6"/>
    </row>
    <row r="153" spans="1:6" s="2" customFormat="1" ht="25.5" x14ac:dyDescent="0.2">
      <c r="A153" s="5" t="s">
        <v>281</v>
      </c>
      <c r="B153" s="5" t="s">
        <v>282</v>
      </c>
      <c r="C153" s="25">
        <v>16000</v>
      </c>
      <c r="D153" s="25">
        <v>13236</v>
      </c>
      <c r="E153" s="25">
        <v>13236</v>
      </c>
      <c r="F153" s="6"/>
    </row>
    <row r="154" spans="1:6" s="2" customFormat="1" ht="38.25" x14ac:dyDescent="0.2">
      <c r="A154" s="5" t="s">
        <v>283</v>
      </c>
      <c r="B154" s="5" t="s">
        <v>284</v>
      </c>
      <c r="C154" s="25">
        <v>3500000</v>
      </c>
      <c r="D154" s="25">
        <v>2729298.79</v>
      </c>
      <c r="E154" s="25">
        <v>2521548.48</v>
      </c>
      <c r="F154" s="6"/>
    </row>
    <row r="155" spans="1:6" s="2" customFormat="1" ht="38.25" x14ac:dyDescent="0.2">
      <c r="A155" s="5" t="s">
        <v>285</v>
      </c>
      <c r="B155" s="5" t="s">
        <v>286</v>
      </c>
      <c r="C155" s="25">
        <v>2000000</v>
      </c>
      <c r="D155" s="25">
        <v>1434315.69</v>
      </c>
      <c r="E155" s="25">
        <v>956023.81</v>
      </c>
      <c r="F155" s="6"/>
    </row>
    <row r="156" spans="1:6" s="2" customFormat="1" ht="25.5" x14ac:dyDescent="0.2">
      <c r="A156" s="5" t="s">
        <v>287</v>
      </c>
      <c r="B156" s="5" t="s">
        <v>288</v>
      </c>
      <c r="C156" s="25">
        <v>72500</v>
      </c>
      <c r="D156" s="25">
        <v>28961.439999999999</v>
      </c>
      <c r="E156" s="25">
        <v>28961.439999999999</v>
      </c>
      <c r="F156" s="6"/>
    </row>
    <row r="157" spans="1:6" s="2" customFormat="1" ht="38.25" x14ac:dyDescent="0.2">
      <c r="A157" s="5" t="s">
        <v>289</v>
      </c>
      <c r="B157" s="5" t="s">
        <v>290</v>
      </c>
      <c r="C157" s="25">
        <v>465000</v>
      </c>
      <c r="D157" s="25">
        <v>514774.87</v>
      </c>
      <c r="E157" s="25">
        <v>504219.68</v>
      </c>
      <c r="F157" s="6"/>
    </row>
    <row r="158" spans="1:6" s="2" customFormat="1" ht="25.5" x14ac:dyDescent="0.2">
      <c r="A158" s="5" t="s">
        <v>291</v>
      </c>
      <c r="B158" s="5" t="s">
        <v>292</v>
      </c>
      <c r="C158" s="25">
        <v>120000</v>
      </c>
      <c r="D158" s="25">
        <v>39083.68</v>
      </c>
      <c r="E158" s="25">
        <v>39083.68</v>
      </c>
      <c r="F158" s="6"/>
    </row>
    <row r="159" spans="1:6" s="2" customFormat="1" ht="25.5" x14ac:dyDescent="0.2">
      <c r="A159" s="5" t="s">
        <v>293</v>
      </c>
      <c r="B159" s="5" t="s">
        <v>294</v>
      </c>
      <c r="C159" s="25">
        <v>1078000</v>
      </c>
      <c r="D159" s="25">
        <v>1122885.1000000001</v>
      </c>
      <c r="E159" s="25">
        <v>1122720.71</v>
      </c>
      <c r="F159" s="6"/>
    </row>
    <row r="160" spans="1:6" s="2" customFormat="1" ht="25.5" x14ac:dyDescent="0.2">
      <c r="A160" s="5" t="s">
        <v>295</v>
      </c>
      <c r="B160" s="5" t="s">
        <v>296</v>
      </c>
      <c r="C160" s="25">
        <v>644597.31999999995</v>
      </c>
      <c r="D160" s="25">
        <v>801308.85</v>
      </c>
      <c r="E160" s="25">
        <v>787645.56</v>
      </c>
      <c r="F160" s="6"/>
    </row>
    <row r="161" spans="1:6" s="2" customFormat="1" ht="38.25" x14ac:dyDescent="0.2">
      <c r="A161" s="5" t="s">
        <v>297</v>
      </c>
      <c r="B161" s="5" t="s">
        <v>298</v>
      </c>
      <c r="C161" s="25">
        <v>716500</v>
      </c>
      <c r="D161" s="25">
        <v>614100</v>
      </c>
      <c r="E161" s="25">
        <v>575260.88</v>
      </c>
      <c r="F161" s="6"/>
    </row>
    <row r="162" spans="1:6" s="2" customFormat="1" ht="25.5" x14ac:dyDescent="0.2">
      <c r="A162" s="5" t="s">
        <v>299</v>
      </c>
      <c r="B162" s="5" t="s">
        <v>300</v>
      </c>
      <c r="C162" s="25">
        <v>21816400</v>
      </c>
      <c r="D162" s="25">
        <v>20803782.800000001</v>
      </c>
      <c r="E162" s="25">
        <v>20803757.960000001</v>
      </c>
      <c r="F162" s="6"/>
    </row>
    <row r="163" spans="1:6" s="2" customFormat="1" ht="51" x14ac:dyDescent="0.2">
      <c r="A163" s="5" t="s">
        <v>301</v>
      </c>
      <c r="B163" s="5" t="s">
        <v>302</v>
      </c>
      <c r="C163" s="25">
        <v>12657997.08</v>
      </c>
      <c r="D163" s="25">
        <v>14531122.619999999</v>
      </c>
      <c r="E163" s="25">
        <v>13459685.35</v>
      </c>
      <c r="F163" s="6"/>
    </row>
    <row r="164" spans="1:6" s="2" customFormat="1" ht="25.5" x14ac:dyDescent="0.2">
      <c r="A164" s="5" t="s">
        <v>303</v>
      </c>
      <c r="B164" s="5" t="s">
        <v>304</v>
      </c>
      <c r="C164" s="25">
        <v>1921066</v>
      </c>
      <c r="D164" s="25">
        <v>1840578.34</v>
      </c>
      <c r="E164" s="25">
        <v>1830450.14</v>
      </c>
      <c r="F164" s="6"/>
    </row>
    <row r="165" spans="1:6" s="2" customFormat="1" ht="38.25" x14ac:dyDescent="0.2">
      <c r="A165" s="5" t="s">
        <v>305</v>
      </c>
      <c r="B165" s="5" t="s">
        <v>306</v>
      </c>
      <c r="C165" s="25">
        <v>500000</v>
      </c>
      <c r="D165" s="25">
        <v>500000</v>
      </c>
      <c r="E165" s="25">
        <v>451584.04</v>
      </c>
      <c r="F165" s="6"/>
    </row>
    <row r="166" spans="1:6" s="2" customFormat="1" ht="25.5" x14ac:dyDescent="0.2">
      <c r="A166" s="5" t="s">
        <v>307</v>
      </c>
      <c r="B166" s="5" t="s">
        <v>308</v>
      </c>
      <c r="C166" s="25">
        <v>40939</v>
      </c>
      <c r="D166" s="25">
        <v>40939</v>
      </c>
      <c r="E166" s="25">
        <v>40938.080000000002</v>
      </c>
      <c r="F166" s="6"/>
    </row>
    <row r="167" spans="1:6" s="2" customFormat="1" ht="25.5" x14ac:dyDescent="0.2">
      <c r="A167" s="5" t="s">
        <v>309</v>
      </c>
      <c r="B167" s="5" t="s">
        <v>310</v>
      </c>
      <c r="C167" s="25">
        <v>3415000</v>
      </c>
      <c r="D167" s="25">
        <v>3415000</v>
      </c>
      <c r="E167" s="25">
        <v>2890741.51</v>
      </c>
      <c r="F167" s="6"/>
    </row>
    <row r="168" spans="1:6" s="2" customFormat="1" ht="25.5" x14ac:dyDescent="0.2">
      <c r="A168" s="5" t="s">
        <v>311</v>
      </c>
      <c r="B168" s="5" t="s">
        <v>312</v>
      </c>
      <c r="C168" s="25">
        <v>154500</v>
      </c>
      <c r="D168" s="25">
        <v>227517.91</v>
      </c>
      <c r="E168" s="25">
        <v>221544.5</v>
      </c>
      <c r="F168" s="6"/>
    </row>
    <row r="169" spans="1:6" s="2" customFormat="1" ht="25.5" x14ac:dyDescent="0.2">
      <c r="A169" s="5" t="s">
        <v>313</v>
      </c>
      <c r="B169" s="5" t="s">
        <v>314</v>
      </c>
      <c r="C169" s="25">
        <v>1500000</v>
      </c>
      <c r="D169" s="25">
        <v>0</v>
      </c>
      <c r="E169" s="25">
        <v>0</v>
      </c>
      <c r="F169" s="6"/>
    </row>
    <row r="170" spans="1:6" s="2" customFormat="1" ht="25.5" x14ac:dyDescent="0.2">
      <c r="A170" s="5" t="s">
        <v>315</v>
      </c>
      <c r="B170" s="5" t="s">
        <v>316</v>
      </c>
      <c r="C170" s="25">
        <v>19634.740000000002</v>
      </c>
      <c r="D170" s="25">
        <v>80969.83</v>
      </c>
      <c r="E170" s="25">
        <v>80873.66</v>
      </c>
      <c r="F170" s="6"/>
    </row>
    <row r="171" spans="1:6" s="2" customFormat="1" ht="25.5" x14ac:dyDescent="0.2">
      <c r="A171" s="5" t="s">
        <v>317</v>
      </c>
      <c r="B171" s="5" t="s">
        <v>318</v>
      </c>
      <c r="C171" s="25">
        <v>28800</v>
      </c>
      <c r="D171" s="25">
        <v>6209.07</v>
      </c>
      <c r="E171" s="25">
        <v>0</v>
      </c>
      <c r="F171" s="6"/>
    </row>
    <row r="172" spans="1:6" s="2" customFormat="1" ht="25.5" x14ac:dyDescent="0.2">
      <c r="A172" s="5" t="s">
        <v>319</v>
      </c>
      <c r="B172" s="5" t="s">
        <v>320</v>
      </c>
      <c r="C172" s="25">
        <v>43234</v>
      </c>
      <c r="D172" s="25">
        <v>14904</v>
      </c>
      <c r="E172" s="25">
        <v>9519.4699999999993</v>
      </c>
      <c r="F172" s="6"/>
    </row>
    <row r="173" spans="1:6" s="2" customFormat="1" ht="38.25" x14ac:dyDescent="0.2">
      <c r="A173" s="32" t="s">
        <v>321</v>
      </c>
      <c r="B173" s="32" t="s">
        <v>322</v>
      </c>
      <c r="C173" s="33">
        <f t="shared" ref="C173:E173" si="25">SUM(C174:C174)</f>
        <v>106313.28</v>
      </c>
      <c r="D173" s="33">
        <f t="shared" si="25"/>
        <v>112312.8</v>
      </c>
      <c r="E173" s="33">
        <f t="shared" si="25"/>
        <v>72090.740000000005</v>
      </c>
      <c r="F173" s="6"/>
    </row>
    <row r="174" spans="1:6" s="2" customFormat="1" ht="51" x14ac:dyDescent="0.2">
      <c r="A174" s="5" t="s">
        <v>323</v>
      </c>
      <c r="B174" s="5" t="s">
        <v>324</v>
      </c>
      <c r="C174" s="25">
        <v>106313.28</v>
      </c>
      <c r="D174" s="25">
        <v>112312.8</v>
      </c>
      <c r="E174" s="25">
        <v>72090.740000000005</v>
      </c>
      <c r="F174" s="6"/>
    </row>
    <row r="175" spans="1:6" s="2" customFormat="1" x14ac:dyDescent="0.2">
      <c r="A175" s="30" t="s">
        <v>325</v>
      </c>
      <c r="B175" s="30" t="s">
        <v>326</v>
      </c>
      <c r="C175" s="31">
        <f t="shared" ref="C175:E176" si="26">SUM(C176:C176)</f>
        <v>74600</v>
      </c>
      <c r="D175" s="31">
        <f t="shared" si="26"/>
        <v>70198</v>
      </c>
      <c r="E175" s="31">
        <f t="shared" si="26"/>
        <v>58978</v>
      </c>
      <c r="F175" s="6"/>
    </row>
    <row r="176" spans="1:6" s="2" customFormat="1" ht="38.25" x14ac:dyDescent="0.2">
      <c r="A176" s="32" t="s">
        <v>327</v>
      </c>
      <c r="B176" s="32" t="s">
        <v>328</v>
      </c>
      <c r="C176" s="33">
        <f t="shared" si="26"/>
        <v>74600</v>
      </c>
      <c r="D176" s="33">
        <f t="shared" si="26"/>
        <v>70198</v>
      </c>
      <c r="E176" s="33">
        <f t="shared" si="26"/>
        <v>58978</v>
      </c>
      <c r="F176" s="6"/>
    </row>
    <row r="177" spans="1:6" s="2" customFormat="1" ht="25.5" x14ac:dyDescent="0.2">
      <c r="A177" s="5" t="s">
        <v>329</v>
      </c>
      <c r="B177" s="5" t="s">
        <v>330</v>
      </c>
      <c r="C177" s="25">
        <v>74600</v>
      </c>
      <c r="D177" s="25">
        <v>70198</v>
      </c>
      <c r="E177" s="25">
        <v>58978</v>
      </c>
      <c r="F177" s="6"/>
    </row>
    <row r="178" spans="1:6" s="2" customFormat="1" ht="27" customHeight="1" x14ac:dyDescent="0.2">
      <c r="A178" s="4" t="s">
        <v>331</v>
      </c>
      <c r="B178" s="4" t="s">
        <v>332</v>
      </c>
      <c r="C178" s="23">
        <f>C179+C241+C284+C331</f>
        <v>194768897.63999999</v>
      </c>
      <c r="D178" s="23">
        <f>D179+D241+D284+D331</f>
        <v>213343590.07000002</v>
      </c>
      <c r="E178" s="23">
        <f>E179+E241+E284+E331</f>
        <v>200547833.85000002</v>
      </c>
    </row>
    <row r="179" spans="1:6" s="2" customFormat="1" ht="25.5" x14ac:dyDescent="0.2">
      <c r="A179" s="28" t="s">
        <v>333</v>
      </c>
      <c r="B179" s="28" t="s">
        <v>334</v>
      </c>
      <c r="C179" s="29">
        <f>C180+C201+C221</f>
        <v>47767425</v>
      </c>
      <c r="D179" s="29">
        <f>D180+D201+D221</f>
        <v>45172193.949999996</v>
      </c>
      <c r="E179" s="29">
        <f>E180+E201+E221</f>
        <v>40789100.609999999</v>
      </c>
    </row>
    <row r="180" spans="1:6" s="2" customFormat="1" ht="25.5" x14ac:dyDescent="0.2">
      <c r="A180" s="30" t="s">
        <v>335</v>
      </c>
      <c r="B180" s="30" t="s">
        <v>336</v>
      </c>
      <c r="C180" s="31">
        <f>C181+C191+C194+C195</f>
        <v>41150646</v>
      </c>
      <c r="D180" s="31">
        <f>D181+D191+D194+D195</f>
        <v>37857435.789999999</v>
      </c>
      <c r="E180" s="31">
        <f>E181+E191+E194+E195</f>
        <v>34608055.280000001</v>
      </c>
    </row>
    <row r="181" spans="1:6" s="2" customFormat="1" ht="38.25" x14ac:dyDescent="0.2">
      <c r="A181" s="32" t="s">
        <v>337</v>
      </c>
      <c r="B181" s="32" t="s">
        <v>338</v>
      </c>
      <c r="C181" s="33">
        <f t="shared" ref="C181" si="27">SUM(C182:C190)</f>
        <v>33849103</v>
      </c>
      <c r="D181" s="33">
        <f t="shared" ref="D181:E181" si="28">SUM(D182:D190)</f>
        <v>31573017.32</v>
      </c>
      <c r="E181" s="33">
        <f t="shared" si="28"/>
        <v>29625682.890000001</v>
      </c>
    </row>
    <row r="182" spans="1:6" s="2" customFormat="1" ht="25.5" x14ac:dyDescent="0.2">
      <c r="A182" s="5" t="s">
        <v>339</v>
      </c>
      <c r="B182" s="5" t="s">
        <v>340</v>
      </c>
      <c r="C182" s="25">
        <v>2582302</v>
      </c>
      <c r="D182" s="25">
        <v>2831302</v>
      </c>
      <c r="E182" s="25">
        <v>2826746.63</v>
      </c>
    </row>
    <row r="183" spans="1:6" s="2" customFormat="1" ht="25.5" x14ac:dyDescent="0.2">
      <c r="A183" s="5" t="s">
        <v>341</v>
      </c>
      <c r="B183" s="5" t="s">
        <v>342</v>
      </c>
      <c r="C183" s="25">
        <v>26022845</v>
      </c>
      <c r="D183" s="25">
        <v>23794746.140000001</v>
      </c>
      <c r="E183" s="25">
        <v>22065332.18</v>
      </c>
    </row>
    <row r="184" spans="1:6" s="2" customFormat="1" ht="25.5" x14ac:dyDescent="0.2">
      <c r="A184" s="5" t="s">
        <v>343</v>
      </c>
      <c r="B184" s="5" t="s">
        <v>344</v>
      </c>
      <c r="C184" s="25">
        <v>3590000</v>
      </c>
      <c r="D184" s="25">
        <v>3589435.4</v>
      </c>
      <c r="E184" s="25">
        <v>3443091.83</v>
      </c>
    </row>
    <row r="185" spans="1:6" s="2" customFormat="1" ht="25.5" x14ac:dyDescent="0.2">
      <c r="A185" s="5" t="s">
        <v>345</v>
      </c>
      <c r="B185" s="5" t="s">
        <v>346</v>
      </c>
      <c r="C185" s="25">
        <v>159500</v>
      </c>
      <c r="D185" s="25">
        <v>182166.32</v>
      </c>
      <c r="E185" s="25">
        <v>182166.32</v>
      </c>
    </row>
    <row r="186" spans="1:6" s="2" customFormat="1" ht="25.5" x14ac:dyDescent="0.2">
      <c r="A186" s="5" t="s">
        <v>347</v>
      </c>
      <c r="B186" s="5" t="s">
        <v>348</v>
      </c>
      <c r="C186" s="25">
        <v>659456</v>
      </c>
      <c r="D186" s="25">
        <v>659456</v>
      </c>
      <c r="E186" s="25">
        <v>611121.64</v>
      </c>
    </row>
    <row r="187" spans="1:6" s="2" customFormat="1" ht="25.5" x14ac:dyDescent="0.2">
      <c r="A187" s="5" t="s">
        <v>349</v>
      </c>
      <c r="B187" s="5" t="s">
        <v>350</v>
      </c>
      <c r="C187" s="25">
        <v>650000</v>
      </c>
      <c r="D187" s="25">
        <v>356546.86</v>
      </c>
      <c r="E187" s="25">
        <v>356499.06</v>
      </c>
    </row>
    <row r="188" spans="1:6" s="2" customFormat="1" ht="25.5" x14ac:dyDescent="0.2">
      <c r="A188" s="5" t="s">
        <v>351</v>
      </c>
      <c r="B188" s="5" t="s">
        <v>352</v>
      </c>
      <c r="C188" s="25">
        <v>100000</v>
      </c>
      <c r="D188" s="25">
        <v>101664.6</v>
      </c>
      <c r="E188" s="25">
        <v>101664.6</v>
      </c>
    </row>
    <row r="189" spans="1:6" s="2" customFormat="1" ht="25.5" x14ac:dyDescent="0.2">
      <c r="A189" s="5" t="s">
        <v>353</v>
      </c>
      <c r="B189" s="5" t="s">
        <v>354</v>
      </c>
      <c r="C189" s="25">
        <v>45000</v>
      </c>
      <c r="D189" s="25">
        <v>45000</v>
      </c>
      <c r="E189" s="25">
        <v>27420.61</v>
      </c>
    </row>
    <row r="190" spans="1:6" s="2" customFormat="1" ht="25.5" x14ac:dyDescent="0.2">
      <c r="A190" s="5" t="s">
        <v>355</v>
      </c>
      <c r="B190" s="5" t="s">
        <v>356</v>
      </c>
      <c r="C190" s="25">
        <v>40000</v>
      </c>
      <c r="D190" s="25">
        <v>12700</v>
      </c>
      <c r="E190" s="25">
        <v>11640.02</v>
      </c>
    </row>
    <row r="191" spans="1:6" s="2" customFormat="1" ht="25.5" x14ac:dyDescent="0.2">
      <c r="A191" s="32" t="s">
        <v>357</v>
      </c>
      <c r="B191" s="32" t="s">
        <v>358</v>
      </c>
      <c r="C191" s="33">
        <f t="shared" ref="C191:E191" si="29">SUM(C192:C193)</f>
        <v>1144000</v>
      </c>
      <c r="D191" s="33">
        <f t="shared" si="29"/>
        <v>1149420</v>
      </c>
      <c r="E191" s="33">
        <f t="shared" si="29"/>
        <v>1146666.8799999999</v>
      </c>
    </row>
    <row r="192" spans="1:6" s="2" customFormat="1" ht="25.5" x14ac:dyDescent="0.2">
      <c r="A192" s="5" t="s">
        <v>359</v>
      </c>
      <c r="B192" s="5" t="s">
        <v>360</v>
      </c>
      <c r="C192" s="25">
        <v>1140000</v>
      </c>
      <c r="D192" s="25">
        <v>1146000</v>
      </c>
      <c r="E192" s="25">
        <v>1143291.8799999999</v>
      </c>
    </row>
    <row r="193" spans="1:5" s="2" customFormat="1" ht="25.5" x14ac:dyDescent="0.2">
      <c r="A193" s="5" t="s">
        <v>361</v>
      </c>
      <c r="B193" s="5" t="s">
        <v>362</v>
      </c>
      <c r="C193" s="25">
        <v>4000</v>
      </c>
      <c r="D193" s="25">
        <v>3420</v>
      </c>
      <c r="E193" s="25">
        <v>3375</v>
      </c>
    </row>
    <row r="194" spans="1:5" s="2" customFormat="1" ht="25.5" x14ac:dyDescent="0.2">
      <c r="A194" s="32" t="s">
        <v>363</v>
      </c>
      <c r="B194" s="32" t="s">
        <v>364</v>
      </c>
      <c r="C194" s="33"/>
      <c r="D194" s="24"/>
      <c r="E194" s="24"/>
    </row>
    <row r="195" spans="1:5" s="2" customFormat="1" ht="25.5" x14ac:dyDescent="0.2">
      <c r="A195" s="32" t="s">
        <v>365</v>
      </c>
      <c r="B195" s="32" t="s">
        <v>366</v>
      </c>
      <c r="C195" s="33">
        <f t="shared" ref="C195:E195" si="30">SUM(C196:C200)</f>
        <v>6157543</v>
      </c>
      <c r="D195" s="33">
        <f t="shared" si="30"/>
        <v>5134998.47</v>
      </c>
      <c r="E195" s="33">
        <f t="shared" si="30"/>
        <v>3835705.51</v>
      </c>
    </row>
    <row r="196" spans="1:5" s="2" customFormat="1" ht="25.5" x14ac:dyDescent="0.2">
      <c r="A196" s="5" t="s">
        <v>367</v>
      </c>
      <c r="B196" s="5" t="s">
        <v>368</v>
      </c>
      <c r="C196" s="25">
        <v>2437537</v>
      </c>
      <c r="D196" s="25">
        <v>2437537</v>
      </c>
      <c r="E196" s="25">
        <v>2437536.16</v>
      </c>
    </row>
    <row r="197" spans="1:5" s="2" customFormat="1" ht="25.5" x14ac:dyDescent="0.2">
      <c r="A197" s="5" t="s">
        <v>369</v>
      </c>
      <c r="B197" s="5" t="s">
        <v>370</v>
      </c>
      <c r="C197" s="25">
        <v>2362834</v>
      </c>
      <c r="D197" s="25">
        <v>1698006.47</v>
      </c>
      <c r="E197" s="25">
        <v>603152.4</v>
      </c>
    </row>
    <row r="198" spans="1:5" s="2" customFormat="1" ht="25.5" x14ac:dyDescent="0.2">
      <c r="A198" s="5" t="s">
        <v>371</v>
      </c>
      <c r="B198" s="5" t="s">
        <v>372</v>
      </c>
      <c r="C198" s="25">
        <v>294324</v>
      </c>
      <c r="D198" s="25">
        <v>294324</v>
      </c>
      <c r="E198" s="25">
        <v>288889.94</v>
      </c>
    </row>
    <row r="199" spans="1:5" s="2" customFormat="1" ht="25.5" x14ac:dyDescent="0.2">
      <c r="A199" s="5" t="s">
        <v>373</v>
      </c>
      <c r="B199" s="5" t="s">
        <v>374</v>
      </c>
      <c r="C199" s="25">
        <v>705131</v>
      </c>
      <c r="D199" s="25">
        <v>705131</v>
      </c>
      <c r="E199" s="25">
        <v>506127.01</v>
      </c>
    </row>
    <row r="200" spans="1:5" s="2" customFormat="1" ht="25.5" x14ac:dyDescent="0.2">
      <c r="A200" s="5" t="s">
        <v>375</v>
      </c>
      <c r="B200" s="5" t="s">
        <v>376</v>
      </c>
      <c r="C200" s="25">
        <v>357717</v>
      </c>
      <c r="D200" s="25">
        <v>0</v>
      </c>
      <c r="E200" s="25">
        <v>0</v>
      </c>
    </row>
    <row r="201" spans="1:5" s="2" customFormat="1" ht="25.5" x14ac:dyDescent="0.2">
      <c r="A201" s="30" t="s">
        <v>377</v>
      </c>
      <c r="B201" s="30" t="s">
        <v>378</v>
      </c>
      <c r="C201" s="31">
        <f t="shared" ref="C201:E201" si="31">C202+C219</f>
        <v>4605252</v>
      </c>
      <c r="D201" s="31">
        <f t="shared" si="31"/>
        <v>4615916.59</v>
      </c>
      <c r="E201" s="31">
        <f t="shared" si="31"/>
        <v>4492853.8999999994</v>
      </c>
    </row>
    <row r="202" spans="1:5" s="2" customFormat="1" ht="25.5" x14ac:dyDescent="0.2">
      <c r="A202" s="32" t="s">
        <v>379</v>
      </c>
      <c r="B202" s="32" t="s">
        <v>380</v>
      </c>
      <c r="C202" s="33">
        <f t="shared" ref="C202:E202" si="32">SUM(C203:C218)</f>
        <v>4605252</v>
      </c>
      <c r="D202" s="33">
        <f t="shared" si="32"/>
        <v>4506079.51</v>
      </c>
      <c r="E202" s="33">
        <f t="shared" si="32"/>
        <v>4492853.8999999994</v>
      </c>
    </row>
    <row r="203" spans="1:5" s="2" customFormat="1" ht="25.5" x14ac:dyDescent="0.2">
      <c r="A203" s="5" t="s">
        <v>381</v>
      </c>
      <c r="B203" s="5" t="s">
        <v>382</v>
      </c>
      <c r="C203" s="25">
        <v>157000</v>
      </c>
      <c r="D203" s="25">
        <v>157000</v>
      </c>
      <c r="E203" s="25">
        <v>156966.57999999999</v>
      </c>
    </row>
    <row r="204" spans="1:5" s="2" customFormat="1" ht="25.5" x14ac:dyDescent="0.2">
      <c r="A204" s="5" t="s">
        <v>383</v>
      </c>
      <c r="B204" s="5" t="s">
        <v>384</v>
      </c>
      <c r="C204" s="25">
        <v>5300</v>
      </c>
      <c r="D204" s="25">
        <v>5300</v>
      </c>
      <c r="E204" s="25">
        <v>5297.52</v>
      </c>
    </row>
    <row r="205" spans="1:5" s="2" customFormat="1" ht="25.5" x14ac:dyDescent="0.2">
      <c r="A205" s="5" t="s">
        <v>385</v>
      </c>
      <c r="B205" s="5" t="s">
        <v>386</v>
      </c>
      <c r="C205" s="25">
        <v>100</v>
      </c>
      <c r="D205" s="25">
        <v>100</v>
      </c>
      <c r="E205" s="25">
        <v>99.75</v>
      </c>
    </row>
    <row r="206" spans="1:5" s="2" customFormat="1" ht="25.5" x14ac:dyDescent="0.2">
      <c r="A206" s="5" t="s">
        <v>387</v>
      </c>
      <c r="B206" s="5" t="s">
        <v>388</v>
      </c>
      <c r="C206" s="25">
        <v>79400</v>
      </c>
      <c r="D206" s="25">
        <v>79400</v>
      </c>
      <c r="E206" s="25">
        <v>66551.92</v>
      </c>
    </row>
    <row r="207" spans="1:5" s="2" customFormat="1" ht="38.25" x14ac:dyDescent="0.2">
      <c r="A207" s="5" t="s">
        <v>389</v>
      </c>
      <c r="B207" s="5" t="s">
        <v>390</v>
      </c>
      <c r="C207" s="25">
        <v>700</v>
      </c>
      <c r="D207" s="25">
        <v>700</v>
      </c>
      <c r="E207" s="25">
        <v>696.45</v>
      </c>
    </row>
    <row r="208" spans="1:5" s="2" customFormat="1" ht="25.5" x14ac:dyDescent="0.2">
      <c r="A208" s="5" t="s">
        <v>391</v>
      </c>
      <c r="B208" s="5" t="s">
        <v>392</v>
      </c>
      <c r="C208" s="25">
        <v>1200</v>
      </c>
      <c r="D208" s="25">
        <v>0</v>
      </c>
      <c r="E208" s="25">
        <v>0</v>
      </c>
    </row>
    <row r="209" spans="1:5" s="2" customFormat="1" ht="25.5" x14ac:dyDescent="0.2">
      <c r="A209" s="5" t="s">
        <v>393</v>
      </c>
      <c r="B209" s="5" t="s">
        <v>394</v>
      </c>
      <c r="C209" s="25">
        <v>251700</v>
      </c>
      <c r="D209" s="25">
        <v>655200</v>
      </c>
      <c r="E209" s="25">
        <v>655200</v>
      </c>
    </row>
    <row r="210" spans="1:5" s="2" customFormat="1" ht="25.5" x14ac:dyDescent="0.2">
      <c r="A210" s="5" t="s">
        <v>395</v>
      </c>
      <c r="B210" s="5" t="s">
        <v>396</v>
      </c>
      <c r="C210" s="25">
        <v>32000</v>
      </c>
      <c r="D210" s="25">
        <v>32000</v>
      </c>
      <c r="E210" s="25">
        <v>31916.49</v>
      </c>
    </row>
    <row r="211" spans="1:5" s="2" customFormat="1" ht="25.5" x14ac:dyDescent="0.2">
      <c r="A211" s="5" t="s">
        <v>397</v>
      </c>
      <c r="B211" s="5" t="s">
        <v>398</v>
      </c>
      <c r="C211" s="25">
        <v>146000</v>
      </c>
      <c r="D211" s="25">
        <v>146000</v>
      </c>
      <c r="E211" s="25">
        <v>145998.69</v>
      </c>
    </row>
    <row r="212" spans="1:5" s="2" customFormat="1" ht="25.5" x14ac:dyDescent="0.2">
      <c r="A212" s="5" t="s">
        <v>399</v>
      </c>
      <c r="B212" s="5" t="s">
        <v>400</v>
      </c>
      <c r="C212" s="25">
        <v>23000</v>
      </c>
      <c r="D212" s="25">
        <v>23000</v>
      </c>
      <c r="E212" s="25">
        <v>22928.66</v>
      </c>
    </row>
    <row r="213" spans="1:5" s="2" customFormat="1" ht="25.5" x14ac:dyDescent="0.2">
      <c r="A213" s="5" t="s">
        <v>401</v>
      </c>
      <c r="B213" s="5" t="s">
        <v>402</v>
      </c>
      <c r="C213" s="25">
        <v>13200</v>
      </c>
      <c r="D213" s="25">
        <v>13200</v>
      </c>
      <c r="E213" s="25">
        <v>13139.04</v>
      </c>
    </row>
    <row r="214" spans="1:5" s="2" customFormat="1" ht="38.25" x14ac:dyDescent="0.2">
      <c r="A214" s="5" t="s">
        <v>403</v>
      </c>
      <c r="B214" s="5" t="s">
        <v>404</v>
      </c>
      <c r="C214" s="25">
        <v>10000</v>
      </c>
      <c r="D214" s="25">
        <v>11200</v>
      </c>
      <c r="E214" s="25">
        <v>11200</v>
      </c>
    </row>
    <row r="215" spans="1:5" s="2" customFormat="1" ht="25.5" x14ac:dyDescent="0.2">
      <c r="A215" s="5" t="s">
        <v>405</v>
      </c>
      <c r="B215" s="5" t="s">
        <v>406</v>
      </c>
      <c r="C215" s="25">
        <v>580000</v>
      </c>
      <c r="D215" s="25">
        <v>400000</v>
      </c>
      <c r="E215" s="25">
        <v>399991.8</v>
      </c>
    </row>
    <row r="216" spans="1:5" s="2" customFormat="1" ht="25.5" x14ac:dyDescent="0.2">
      <c r="A216" s="5" t="s">
        <v>407</v>
      </c>
      <c r="B216" s="5" t="s">
        <v>408</v>
      </c>
      <c r="C216" s="25">
        <v>177652</v>
      </c>
      <c r="D216" s="25">
        <v>177652</v>
      </c>
      <c r="E216" s="25">
        <v>177652</v>
      </c>
    </row>
    <row r="217" spans="1:5" s="2" customFormat="1" ht="25.5" x14ac:dyDescent="0.2">
      <c r="A217" s="5" t="s">
        <v>409</v>
      </c>
      <c r="B217" s="5" t="s">
        <v>410</v>
      </c>
      <c r="C217" s="25">
        <v>128000</v>
      </c>
      <c r="D217" s="25">
        <v>95261.69</v>
      </c>
      <c r="E217" s="25">
        <v>95149.18</v>
      </c>
    </row>
    <row r="218" spans="1:5" s="2" customFormat="1" ht="25.5" x14ac:dyDescent="0.2">
      <c r="A218" s="5" t="s">
        <v>411</v>
      </c>
      <c r="B218" s="5" t="s">
        <v>412</v>
      </c>
      <c r="C218" s="25">
        <v>3000000</v>
      </c>
      <c r="D218" s="25">
        <v>2710065.82</v>
      </c>
      <c r="E218" s="25">
        <v>2710065.82</v>
      </c>
    </row>
    <row r="219" spans="1:5" s="2" customFormat="1" ht="25.5" x14ac:dyDescent="0.2">
      <c r="A219" s="32" t="s">
        <v>413</v>
      </c>
      <c r="B219" s="32" t="s">
        <v>414</v>
      </c>
      <c r="C219" s="33">
        <f>SUM(C220:C220)</f>
        <v>0</v>
      </c>
      <c r="D219" s="33">
        <f>SUM(D220:D220)</f>
        <v>109837.08</v>
      </c>
      <c r="E219" s="24">
        <f>SUM(E220:E220)</f>
        <v>0</v>
      </c>
    </row>
    <row r="220" spans="1:5" s="2" customFormat="1" ht="38.25" x14ac:dyDescent="0.2">
      <c r="A220" s="5" t="s">
        <v>415</v>
      </c>
      <c r="B220" s="5" t="s">
        <v>416</v>
      </c>
      <c r="C220" s="25"/>
      <c r="D220" s="25">
        <v>109837.08</v>
      </c>
      <c r="E220" s="25">
        <v>0</v>
      </c>
    </row>
    <row r="221" spans="1:5" s="2" customFormat="1" ht="25.5" x14ac:dyDescent="0.2">
      <c r="A221" s="30" t="s">
        <v>417</v>
      </c>
      <c r="B221" s="30" t="s">
        <v>418</v>
      </c>
      <c r="C221" s="31">
        <f t="shared" ref="C221:E221" si="33">C222+C225+C227+C229+C233</f>
        <v>2011527</v>
      </c>
      <c r="D221" s="31">
        <f t="shared" si="33"/>
        <v>2698841.57</v>
      </c>
      <c r="E221" s="31">
        <f t="shared" si="33"/>
        <v>1688191.4300000002</v>
      </c>
    </row>
    <row r="222" spans="1:5" s="2" customFormat="1" ht="25.5" x14ac:dyDescent="0.2">
      <c r="A222" s="32" t="s">
        <v>419</v>
      </c>
      <c r="B222" s="32" t="s">
        <v>420</v>
      </c>
      <c r="C222" s="33">
        <f t="shared" ref="C222" si="34">SUM(C223:C224)</f>
        <v>15000</v>
      </c>
      <c r="D222" s="33">
        <f t="shared" ref="D222:E222" si="35">SUM(D223:D224)</f>
        <v>963214.19</v>
      </c>
      <c r="E222" s="33">
        <f t="shared" si="35"/>
        <v>10997.64</v>
      </c>
    </row>
    <row r="223" spans="1:5" s="2" customFormat="1" ht="25.5" x14ac:dyDescent="0.2">
      <c r="A223" s="5" t="s">
        <v>421</v>
      </c>
      <c r="B223" s="5" t="s">
        <v>422</v>
      </c>
      <c r="C223" s="25"/>
      <c r="D223" s="25">
        <v>952061.22</v>
      </c>
      <c r="E223" s="25">
        <v>0</v>
      </c>
    </row>
    <row r="224" spans="1:5" s="2" customFormat="1" ht="25.5" x14ac:dyDescent="0.2">
      <c r="A224" s="5" t="s">
        <v>423</v>
      </c>
      <c r="B224" s="5" t="s">
        <v>424</v>
      </c>
      <c r="C224" s="25">
        <v>15000</v>
      </c>
      <c r="D224" s="25">
        <v>11152.97</v>
      </c>
      <c r="E224" s="25">
        <v>10997.64</v>
      </c>
    </row>
    <row r="225" spans="1:5" s="2" customFormat="1" x14ac:dyDescent="0.2">
      <c r="A225" s="32" t="s">
        <v>425</v>
      </c>
      <c r="B225" s="32" t="s">
        <v>426</v>
      </c>
      <c r="C225" s="33">
        <f t="shared" ref="C225:E225" si="36">SUM(C226:C226)</f>
        <v>206854</v>
      </c>
      <c r="D225" s="33">
        <f t="shared" si="36"/>
        <v>206854</v>
      </c>
      <c r="E225" s="33">
        <f t="shared" si="36"/>
        <v>205380.17</v>
      </c>
    </row>
    <row r="226" spans="1:5" s="2" customFormat="1" ht="25.5" x14ac:dyDescent="0.2">
      <c r="A226" s="5" t="s">
        <v>427</v>
      </c>
      <c r="B226" s="5" t="s">
        <v>428</v>
      </c>
      <c r="C226" s="25">
        <v>206854</v>
      </c>
      <c r="D226" s="25">
        <v>206854</v>
      </c>
      <c r="E226" s="25">
        <v>205380.17</v>
      </c>
    </row>
    <row r="227" spans="1:5" s="2" customFormat="1" x14ac:dyDescent="0.2">
      <c r="A227" s="32" t="s">
        <v>429</v>
      </c>
      <c r="B227" s="32" t="s">
        <v>430</v>
      </c>
      <c r="C227" s="33">
        <f t="shared" ref="C227:E227" si="37">SUM(C228:C228)</f>
        <v>400000</v>
      </c>
      <c r="D227" s="33">
        <f t="shared" si="37"/>
        <v>401018.49</v>
      </c>
      <c r="E227" s="33">
        <f t="shared" si="37"/>
        <v>394415.38</v>
      </c>
    </row>
    <row r="228" spans="1:5" s="2" customFormat="1" ht="25.5" x14ac:dyDescent="0.2">
      <c r="A228" s="5" t="s">
        <v>431</v>
      </c>
      <c r="B228" s="5" t="s">
        <v>432</v>
      </c>
      <c r="C228" s="25">
        <v>400000</v>
      </c>
      <c r="D228" s="25">
        <v>401018.49</v>
      </c>
      <c r="E228" s="25">
        <v>394415.38</v>
      </c>
    </row>
    <row r="229" spans="1:5" s="2" customFormat="1" x14ac:dyDescent="0.2">
      <c r="A229" s="32" t="s">
        <v>433</v>
      </c>
      <c r="B229" s="32" t="s">
        <v>434</v>
      </c>
      <c r="C229" s="33">
        <f t="shared" ref="C229:E229" si="38">SUM(C230:C232)</f>
        <v>453692</v>
      </c>
      <c r="D229" s="33">
        <f t="shared" si="38"/>
        <v>430740</v>
      </c>
      <c r="E229" s="33">
        <f t="shared" si="38"/>
        <v>397542.26</v>
      </c>
    </row>
    <row r="230" spans="1:5" s="2" customFormat="1" ht="25.5" x14ac:dyDescent="0.2">
      <c r="A230" s="5" t="s">
        <v>435</v>
      </c>
      <c r="B230" s="5" t="s">
        <v>436</v>
      </c>
      <c r="C230" s="25">
        <v>8692</v>
      </c>
      <c r="D230" s="25">
        <v>8692</v>
      </c>
      <c r="E230" s="25">
        <v>6806.48</v>
      </c>
    </row>
    <row r="231" spans="1:5" s="2" customFormat="1" ht="25.5" x14ac:dyDescent="0.2">
      <c r="A231" s="5" t="s">
        <v>437</v>
      </c>
      <c r="B231" s="5" t="s">
        <v>438</v>
      </c>
      <c r="C231" s="25">
        <v>360000</v>
      </c>
      <c r="D231" s="25">
        <v>381048</v>
      </c>
      <c r="E231" s="25">
        <v>349807.82</v>
      </c>
    </row>
    <row r="232" spans="1:5" s="2" customFormat="1" ht="25.5" x14ac:dyDescent="0.2">
      <c r="A232" s="5" t="s">
        <v>439</v>
      </c>
      <c r="B232" s="5" t="s">
        <v>440</v>
      </c>
      <c r="C232" s="25">
        <v>85000</v>
      </c>
      <c r="D232" s="25">
        <v>41000</v>
      </c>
      <c r="E232" s="25">
        <v>40927.96</v>
      </c>
    </row>
    <row r="233" spans="1:5" s="2" customFormat="1" x14ac:dyDescent="0.2">
      <c r="A233" s="32" t="s">
        <v>441</v>
      </c>
      <c r="B233" s="32" t="s">
        <v>442</v>
      </c>
      <c r="C233" s="33">
        <f>SUM(C234:C240)</f>
        <v>935981</v>
      </c>
      <c r="D233" s="33">
        <f>SUM(D234:D240)</f>
        <v>697014.89</v>
      </c>
      <c r="E233" s="33">
        <f>SUM(E234:E240)</f>
        <v>679855.9800000001</v>
      </c>
    </row>
    <row r="234" spans="1:5" s="2" customFormat="1" ht="25.5" x14ac:dyDescent="0.2">
      <c r="A234" s="5" t="s">
        <v>443</v>
      </c>
      <c r="B234" s="5" t="s">
        <v>444</v>
      </c>
      <c r="C234" s="25">
        <v>548181</v>
      </c>
      <c r="D234" s="25">
        <v>409081</v>
      </c>
      <c r="E234" s="25">
        <v>407608.28</v>
      </c>
    </row>
    <row r="235" spans="1:5" s="2" customFormat="1" ht="25.5" x14ac:dyDescent="0.2">
      <c r="A235" s="5" t="s">
        <v>445</v>
      </c>
      <c r="B235" s="5" t="s">
        <v>446</v>
      </c>
      <c r="C235" s="25">
        <v>126100</v>
      </c>
      <c r="D235" s="25">
        <v>148900</v>
      </c>
      <c r="E235" s="25">
        <v>148894.34</v>
      </c>
    </row>
    <row r="236" spans="1:5" s="2" customFormat="1" ht="25.5" x14ac:dyDescent="0.2">
      <c r="A236" s="5" t="s">
        <v>447</v>
      </c>
      <c r="B236" s="5" t="s">
        <v>448</v>
      </c>
      <c r="C236" s="25">
        <v>41200</v>
      </c>
      <c r="D236" s="25">
        <v>33500</v>
      </c>
      <c r="E236" s="25">
        <v>18996.669999999998</v>
      </c>
    </row>
    <row r="237" spans="1:5" s="2" customFormat="1" ht="25.5" x14ac:dyDescent="0.2">
      <c r="A237" s="5" t="s">
        <v>449</v>
      </c>
      <c r="B237" s="5" t="s">
        <v>450</v>
      </c>
      <c r="C237" s="25">
        <v>70000</v>
      </c>
      <c r="D237" s="25">
        <v>76632.53</v>
      </c>
      <c r="E237" s="25">
        <v>76632.53</v>
      </c>
    </row>
    <row r="238" spans="1:5" s="2" customFormat="1" ht="38.25" x14ac:dyDescent="0.2">
      <c r="A238" s="5" t="s">
        <v>451</v>
      </c>
      <c r="B238" s="5" t="s">
        <v>452</v>
      </c>
      <c r="C238" s="25">
        <v>37000</v>
      </c>
      <c r="D238" s="25">
        <v>4763</v>
      </c>
      <c r="E238" s="25">
        <v>3585.8</v>
      </c>
    </row>
    <row r="239" spans="1:5" s="2" customFormat="1" ht="25.5" x14ac:dyDescent="0.2">
      <c r="A239" s="5" t="s">
        <v>453</v>
      </c>
      <c r="B239" s="5" t="s">
        <v>454</v>
      </c>
      <c r="C239" s="25">
        <v>13500</v>
      </c>
      <c r="D239" s="25">
        <v>24138.36</v>
      </c>
      <c r="E239" s="25">
        <v>24138.36</v>
      </c>
    </row>
    <row r="240" spans="1:5" s="2" customFormat="1" ht="25.5" x14ac:dyDescent="0.2">
      <c r="A240" s="5" t="s">
        <v>455</v>
      </c>
      <c r="B240" s="5" t="s">
        <v>456</v>
      </c>
      <c r="C240" s="25">
        <v>100000</v>
      </c>
      <c r="D240" s="25">
        <v>0</v>
      </c>
      <c r="E240" s="25">
        <v>0</v>
      </c>
    </row>
    <row r="241" spans="1:5" s="2" customFormat="1" ht="25.5" x14ac:dyDescent="0.2">
      <c r="A241" s="28" t="s">
        <v>457</v>
      </c>
      <c r="B241" s="28" t="s">
        <v>458</v>
      </c>
      <c r="C241" s="29">
        <f t="shared" ref="C241:E241" si="39">C242+C269+C275</f>
        <v>104113664.09</v>
      </c>
      <c r="D241" s="29">
        <f t="shared" si="39"/>
        <v>124228174.33000001</v>
      </c>
      <c r="E241" s="29">
        <f t="shared" si="39"/>
        <v>121428951.31999999</v>
      </c>
    </row>
    <row r="242" spans="1:5" s="2" customFormat="1" x14ac:dyDescent="0.2">
      <c r="A242" s="30" t="s">
        <v>459</v>
      </c>
      <c r="B242" s="30" t="s">
        <v>460</v>
      </c>
      <c r="C242" s="31">
        <f t="shared" ref="C242:E242" si="40">C243+C248+C260+C265</f>
        <v>73049664.090000004</v>
      </c>
      <c r="D242" s="31">
        <f t="shared" si="40"/>
        <v>89616120.909999996</v>
      </c>
      <c r="E242" s="31">
        <f t="shared" si="40"/>
        <v>87885236.239999995</v>
      </c>
    </row>
    <row r="243" spans="1:5" s="2" customFormat="1" x14ac:dyDescent="0.2">
      <c r="A243" s="32" t="s">
        <v>461</v>
      </c>
      <c r="B243" s="32" t="s">
        <v>462</v>
      </c>
      <c r="C243" s="33">
        <f t="shared" ref="C243" si="41">SUM(C244:C247)</f>
        <v>9550000</v>
      </c>
      <c r="D243" s="33">
        <f t="shared" ref="D243:E243" si="42">SUM(D244:D247)</f>
        <v>17914383.850000001</v>
      </c>
      <c r="E243" s="33">
        <f t="shared" si="42"/>
        <v>17829088.829999998</v>
      </c>
    </row>
    <row r="244" spans="1:5" s="2" customFormat="1" ht="25.5" x14ac:dyDescent="0.2">
      <c r="A244" s="5" t="s">
        <v>463</v>
      </c>
      <c r="B244" s="5" t="s">
        <v>464</v>
      </c>
      <c r="C244" s="25">
        <v>20000</v>
      </c>
      <c r="D244" s="25">
        <v>20000</v>
      </c>
      <c r="E244" s="25">
        <v>7916.69</v>
      </c>
    </row>
    <row r="245" spans="1:5" s="2" customFormat="1" ht="25.5" x14ac:dyDescent="0.2">
      <c r="A245" s="5" t="s">
        <v>465</v>
      </c>
      <c r="B245" s="5" t="s">
        <v>466</v>
      </c>
      <c r="C245" s="25">
        <v>5700000</v>
      </c>
      <c r="D245" s="25">
        <v>16109196.83</v>
      </c>
      <c r="E245" s="25">
        <v>16035985.119999999</v>
      </c>
    </row>
    <row r="246" spans="1:5" s="2" customFormat="1" ht="25.5" x14ac:dyDescent="0.2">
      <c r="A246" s="5" t="s">
        <v>467</v>
      </c>
      <c r="B246" s="5" t="s">
        <v>468</v>
      </c>
      <c r="C246" s="25">
        <v>3030000</v>
      </c>
      <c r="D246" s="25">
        <v>224472.59</v>
      </c>
      <c r="E246" s="25">
        <v>224472.59</v>
      </c>
    </row>
    <row r="247" spans="1:5" s="2" customFormat="1" ht="25.5" x14ac:dyDescent="0.2">
      <c r="A247" s="5" t="s">
        <v>469</v>
      </c>
      <c r="B247" s="5" t="s">
        <v>470</v>
      </c>
      <c r="C247" s="25">
        <v>800000</v>
      </c>
      <c r="D247" s="25">
        <v>1560714.43</v>
      </c>
      <c r="E247" s="25">
        <v>1560714.43</v>
      </c>
    </row>
    <row r="248" spans="1:5" s="2" customFormat="1" ht="25.5" x14ac:dyDescent="0.2">
      <c r="A248" s="32" t="s">
        <v>471</v>
      </c>
      <c r="B248" s="32" t="s">
        <v>472</v>
      </c>
      <c r="C248" s="33">
        <f t="shared" ref="C248:E248" si="43">SUM(C249:C259)</f>
        <v>56720466.090000004</v>
      </c>
      <c r="D248" s="33">
        <f t="shared" si="43"/>
        <v>65266090.710000001</v>
      </c>
      <c r="E248" s="33">
        <f t="shared" si="43"/>
        <v>65086607.930000007</v>
      </c>
    </row>
    <row r="249" spans="1:5" s="2" customFormat="1" ht="25.5" x14ac:dyDescent="0.2">
      <c r="A249" s="5" t="s">
        <v>473</v>
      </c>
      <c r="B249" s="5" t="s">
        <v>474</v>
      </c>
      <c r="C249" s="25">
        <v>8409315</v>
      </c>
      <c r="D249" s="25">
        <v>2887683.37</v>
      </c>
      <c r="E249" s="25">
        <v>2887683.37</v>
      </c>
    </row>
    <row r="250" spans="1:5" s="2" customFormat="1" ht="25.5" x14ac:dyDescent="0.2">
      <c r="A250" s="5" t="s">
        <v>475</v>
      </c>
      <c r="B250" s="5" t="s">
        <v>476</v>
      </c>
      <c r="C250" s="25"/>
      <c r="D250" s="25">
        <v>130146.12</v>
      </c>
      <c r="E250" s="25">
        <v>0</v>
      </c>
    </row>
    <row r="251" spans="1:5" s="2" customFormat="1" ht="25.5" x14ac:dyDescent="0.2">
      <c r="A251" s="5" t="s">
        <v>477</v>
      </c>
      <c r="B251" s="5" t="s">
        <v>478</v>
      </c>
      <c r="C251" s="25">
        <v>17879000</v>
      </c>
      <c r="D251" s="25">
        <v>18878334.16</v>
      </c>
      <c r="E251" s="25">
        <v>18853102.989999998</v>
      </c>
    </row>
    <row r="252" spans="1:5" s="2" customFormat="1" ht="25.5" x14ac:dyDescent="0.2">
      <c r="A252" s="5" t="s">
        <v>479</v>
      </c>
      <c r="B252" s="5" t="s">
        <v>480</v>
      </c>
      <c r="C252" s="25">
        <v>18694302.09</v>
      </c>
      <c r="D252" s="25">
        <v>32981180.18</v>
      </c>
      <c r="E252" s="25">
        <v>32981180.18</v>
      </c>
    </row>
    <row r="253" spans="1:5" s="2" customFormat="1" ht="38.25" x14ac:dyDescent="0.2">
      <c r="A253" s="5" t="s">
        <v>481</v>
      </c>
      <c r="B253" s="5" t="s">
        <v>482</v>
      </c>
      <c r="C253" s="25">
        <v>2837849</v>
      </c>
      <c r="D253" s="25">
        <v>778485.38</v>
      </c>
      <c r="E253" s="25">
        <v>778485.38</v>
      </c>
    </row>
    <row r="254" spans="1:5" s="2" customFormat="1" ht="25.5" x14ac:dyDescent="0.2">
      <c r="A254" s="5" t="s">
        <v>483</v>
      </c>
      <c r="B254" s="5" t="s">
        <v>484</v>
      </c>
      <c r="C254" s="25">
        <v>1000000</v>
      </c>
      <c r="D254" s="25">
        <v>557717.5</v>
      </c>
      <c r="E254" s="25">
        <v>557717.5</v>
      </c>
    </row>
    <row r="255" spans="1:5" s="2" customFormat="1" ht="25.5" x14ac:dyDescent="0.2">
      <c r="A255" s="5" t="s">
        <v>485</v>
      </c>
      <c r="B255" s="5" t="s">
        <v>486</v>
      </c>
      <c r="C255" s="25">
        <v>7000000</v>
      </c>
      <c r="D255" s="25">
        <v>9000044</v>
      </c>
      <c r="E255" s="25">
        <v>9000044</v>
      </c>
    </row>
    <row r="256" spans="1:5" s="2" customFormat="1" ht="25.5" x14ac:dyDescent="0.2">
      <c r="A256" s="5" t="s">
        <v>487</v>
      </c>
      <c r="B256" s="5" t="s">
        <v>488</v>
      </c>
      <c r="C256" s="25">
        <v>250000</v>
      </c>
      <c r="D256" s="25">
        <v>17500</v>
      </c>
      <c r="E256" s="25">
        <v>8653.92</v>
      </c>
    </row>
    <row r="257" spans="1:5" s="2" customFormat="1" ht="25.5" x14ac:dyDescent="0.2">
      <c r="A257" s="5" t="s">
        <v>489</v>
      </c>
      <c r="B257" s="5" t="s">
        <v>490</v>
      </c>
      <c r="C257" s="25">
        <v>250000</v>
      </c>
      <c r="D257" s="25">
        <v>17500</v>
      </c>
      <c r="E257" s="25">
        <v>10541.25</v>
      </c>
    </row>
    <row r="258" spans="1:5" s="2" customFormat="1" ht="25.5" x14ac:dyDescent="0.2">
      <c r="A258" s="5" t="s">
        <v>491</v>
      </c>
      <c r="B258" s="5" t="s">
        <v>492</v>
      </c>
      <c r="C258" s="25">
        <v>150000</v>
      </c>
      <c r="D258" s="25">
        <v>0</v>
      </c>
      <c r="E258" s="25">
        <v>0</v>
      </c>
    </row>
    <row r="259" spans="1:5" s="2" customFormat="1" ht="25.5" x14ac:dyDescent="0.2">
      <c r="A259" s="5" t="s">
        <v>493</v>
      </c>
      <c r="B259" s="5" t="s">
        <v>494</v>
      </c>
      <c r="C259" s="25">
        <v>250000</v>
      </c>
      <c r="D259" s="25">
        <v>17500</v>
      </c>
      <c r="E259" s="25">
        <v>9199.34</v>
      </c>
    </row>
    <row r="260" spans="1:5" s="2" customFormat="1" ht="25.5" x14ac:dyDescent="0.2">
      <c r="A260" s="32" t="s">
        <v>495</v>
      </c>
      <c r="B260" s="32" t="s">
        <v>496</v>
      </c>
      <c r="C260" s="33">
        <f t="shared" ref="C260:E260" si="44">SUM(C261:C264)</f>
        <v>1797457</v>
      </c>
      <c r="D260" s="33">
        <f t="shared" si="44"/>
        <v>1470097.46</v>
      </c>
      <c r="E260" s="33">
        <f t="shared" si="44"/>
        <v>1444840.3199999998</v>
      </c>
    </row>
    <row r="261" spans="1:5" s="2" customFormat="1" ht="25.5" x14ac:dyDescent="0.2">
      <c r="A261" s="5" t="s">
        <v>497</v>
      </c>
      <c r="B261" s="5" t="s">
        <v>498</v>
      </c>
      <c r="C261" s="25">
        <v>350000</v>
      </c>
      <c r="D261" s="25">
        <v>398953.37</v>
      </c>
      <c r="E261" s="25">
        <v>390850.22</v>
      </c>
    </row>
    <row r="262" spans="1:5" s="2" customFormat="1" ht="25.5" x14ac:dyDescent="0.2">
      <c r="A262" s="5" t="s">
        <v>499</v>
      </c>
      <c r="B262" s="5" t="s">
        <v>500</v>
      </c>
      <c r="C262" s="25">
        <v>897457</v>
      </c>
      <c r="D262" s="25">
        <v>468230.87</v>
      </c>
      <c r="E262" s="25">
        <v>457980.87</v>
      </c>
    </row>
    <row r="263" spans="1:5" s="2" customFormat="1" ht="25.5" x14ac:dyDescent="0.2">
      <c r="A263" s="5" t="s">
        <v>501</v>
      </c>
      <c r="B263" s="5" t="s">
        <v>502</v>
      </c>
      <c r="C263" s="25">
        <v>50000</v>
      </c>
      <c r="D263" s="25">
        <v>23171.81</v>
      </c>
      <c r="E263" s="25">
        <v>23157.29</v>
      </c>
    </row>
    <row r="264" spans="1:5" s="2" customFormat="1" ht="25.5" x14ac:dyDescent="0.2">
      <c r="A264" s="5" t="s">
        <v>503</v>
      </c>
      <c r="B264" s="5" t="s">
        <v>504</v>
      </c>
      <c r="C264" s="25">
        <v>500000</v>
      </c>
      <c r="D264" s="25">
        <v>579741.41</v>
      </c>
      <c r="E264" s="25">
        <v>572851.93999999994</v>
      </c>
    </row>
    <row r="265" spans="1:5" s="2" customFormat="1" ht="25.5" x14ac:dyDescent="0.2">
      <c r="A265" s="32" t="s">
        <v>505</v>
      </c>
      <c r="B265" s="32" t="s">
        <v>506</v>
      </c>
      <c r="C265" s="33">
        <f t="shared" ref="C265:E265" si="45">SUM(C266:C268)</f>
        <v>4981741</v>
      </c>
      <c r="D265" s="33">
        <f t="shared" si="45"/>
        <v>4965548.8899999997</v>
      </c>
      <c r="E265" s="33">
        <f t="shared" si="45"/>
        <v>3524699.1599999997</v>
      </c>
    </row>
    <row r="266" spans="1:5" s="2" customFormat="1" ht="25.5" x14ac:dyDescent="0.2">
      <c r="A266" s="5" t="s">
        <v>507</v>
      </c>
      <c r="B266" s="5" t="s">
        <v>508</v>
      </c>
      <c r="C266" s="25">
        <v>1785500</v>
      </c>
      <c r="D266" s="25">
        <v>1036274.13</v>
      </c>
      <c r="E266" s="25">
        <v>1036274.13</v>
      </c>
    </row>
    <row r="267" spans="1:5" s="2" customFormat="1" ht="25.5" x14ac:dyDescent="0.2">
      <c r="A267" s="5" t="s">
        <v>509</v>
      </c>
      <c r="B267" s="5" t="s">
        <v>510</v>
      </c>
      <c r="C267" s="25">
        <v>3000000</v>
      </c>
      <c r="D267" s="25">
        <v>3892667.42</v>
      </c>
      <c r="E267" s="25">
        <v>2451817.69</v>
      </c>
    </row>
    <row r="268" spans="1:5" s="2" customFormat="1" ht="38.25" x14ac:dyDescent="0.2">
      <c r="A268" s="5" t="s">
        <v>511</v>
      </c>
      <c r="B268" s="5" t="s">
        <v>512</v>
      </c>
      <c r="C268" s="25">
        <v>196241</v>
      </c>
      <c r="D268" s="25">
        <v>36607.339999999997</v>
      </c>
      <c r="E268" s="25">
        <v>36607.339999999997</v>
      </c>
    </row>
    <row r="269" spans="1:5" s="2" customFormat="1" x14ac:dyDescent="0.2">
      <c r="A269" s="30" t="s">
        <v>513</v>
      </c>
      <c r="B269" s="30" t="s">
        <v>514</v>
      </c>
      <c r="C269" s="31">
        <f t="shared" ref="C269:E269" si="46">SUM(C270:C270)</f>
        <v>29614743</v>
      </c>
      <c r="D269" s="31">
        <f t="shared" si="46"/>
        <v>32972392.990000002</v>
      </c>
      <c r="E269" s="31">
        <f t="shared" si="46"/>
        <v>32014537.609999999</v>
      </c>
    </row>
    <row r="270" spans="1:5" s="2" customFormat="1" x14ac:dyDescent="0.2">
      <c r="A270" s="32" t="s">
        <v>515</v>
      </c>
      <c r="B270" s="32" t="s">
        <v>516</v>
      </c>
      <c r="C270" s="33">
        <f t="shared" ref="C270:E270" si="47">SUM(C271:C274)</f>
        <v>29614743</v>
      </c>
      <c r="D270" s="33">
        <f t="shared" si="47"/>
        <v>32972392.990000002</v>
      </c>
      <c r="E270" s="33">
        <f t="shared" si="47"/>
        <v>32014537.609999999</v>
      </c>
    </row>
    <row r="271" spans="1:5" s="2" customFormat="1" ht="25.5" x14ac:dyDescent="0.2">
      <c r="A271" s="5" t="s">
        <v>517</v>
      </c>
      <c r="B271" s="5" t="s">
        <v>518</v>
      </c>
      <c r="C271" s="25"/>
      <c r="D271" s="25">
        <v>296395.14</v>
      </c>
      <c r="E271" s="25">
        <v>0</v>
      </c>
    </row>
    <row r="272" spans="1:5" s="2" customFormat="1" ht="25.5" x14ac:dyDescent="0.2">
      <c r="A272" s="5" t="s">
        <v>519</v>
      </c>
      <c r="B272" s="5" t="s">
        <v>520</v>
      </c>
      <c r="C272" s="25">
        <v>11492500</v>
      </c>
      <c r="D272" s="25">
        <v>14551879.890000001</v>
      </c>
      <c r="E272" s="25">
        <v>14551879.890000001</v>
      </c>
    </row>
    <row r="273" spans="1:5" s="2" customFormat="1" ht="25.5" x14ac:dyDescent="0.2">
      <c r="A273" s="5" t="s">
        <v>521</v>
      </c>
      <c r="B273" s="5" t="s">
        <v>522</v>
      </c>
      <c r="C273" s="25">
        <v>18092243</v>
      </c>
      <c r="D273" s="25">
        <v>18092243</v>
      </c>
      <c r="E273" s="25">
        <v>17442546.829999998</v>
      </c>
    </row>
    <row r="274" spans="1:5" s="2" customFormat="1" ht="25.5" x14ac:dyDescent="0.2">
      <c r="A274" s="5" t="s">
        <v>523</v>
      </c>
      <c r="B274" s="5" t="s">
        <v>524</v>
      </c>
      <c r="C274" s="25">
        <v>30000</v>
      </c>
      <c r="D274" s="25">
        <v>31874.959999999999</v>
      </c>
      <c r="E274" s="25">
        <v>20110.89</v>
      </c>
    </row>
    <row r="275" spans="1:5" s="2" customFormat="1" x14ac:dyDescent="0.2">
      <c r="A275" s="30" t="s">
        <v>525</v>
      </c>
      <c r="B275" s="30" t="s">
        <v>526</v>
      </c>
      <c r="C275" s="31">
        <f t="shared" ref="C275:E275" si="48">C276+C278</f>
        <v>1449257</v>
      </c>
      <c r="D275" s="31">
        <f t="shared" si="48"/>
        <v>1639660.4300000002</v>
      </c>
      <c r="E275" s="31">
        <f t="shared" si="48"/>
        <v>1529177.47</v>
      </c>
    </row>
    <row r="276" spans="1:5" s="2" customFormat="1" x14ac:dyDescent="0.2">
      <c r="A276" s="32" t="s">
        <v>527</v>
      </c>
      <c r="B276" s="32" t="s">
        <v>528</v>
      </c>
      <c r="C276" s="33">
        <f t="shared" ref="C276:E276" si="49">SUM(C277:C277)</f>
        <v>236389</v>
      </c>
      <c r="D276" s="33">
        <f t="shared" si="49"/>
        <v>218849.02</v>
      </c>
      <c r="E276" s="33">
        <f t="shared" si="49"/>
        <v>108580.92</v>
      </c>
    </row>
    <row r="277" spans="1:5" s="2" customFormat="1" ht="25.5" x14ac:dyDescent="0.2">
      <c r="A277" s="5" t="s">
        <v>529</v>
      </c>
      <c r="B277" s="5" t="s">
        <v>530</v>
      </c>
      <c r="C277" s="25">
        <v>236389</v>
      </c>
      <c r="D277" s="25">
        <v>218849.02</v>
      </c>
      <c r="E277" s="25">
        <v>108580.92</v>
      </c>
    </row>
    <row r="278" spans="1:5" s="2" customFormat="1" x14ac:dyDescent="0.2">
      <c r="A278" s="32" t="s">
        <v>531</v>
      </c>
      <c r="B278" s="32" t="s">
        <v>532</v>
      </c>
      <c r="C278" s="33">
        <f t="shared" ref="C278:E278" si="50">SUM(C279:C283)</f>
        <v>1212868</v>
      </c>
      <c r="D278" s="33">
        <f t="shared" si="50"/>
        <v>1420811.4100000001</v>
      </c>
      <c r="E278" s="33">
        <f t="shared" si="50"/>
        <v>1420596.55</v>
      </c>
    </row>
    <row r="279" spans="1:5" s="2" customFormat="1" ht="25.5" x14ac:dyDescent="0.2">
      <c r="A279" s="5" t="s">
        <v>533</v>
      </c>
      <c r="B279" s="5" t="s">
        <v>534</v>
      </c>
      <c r="C279" s="25">
        <v>90000</v>
      </c>
      <c r="D279" s="25">
        <v>35186.44</v>
      </c>
      <c r="E279" s="25">
        <v>35121.58</v>
      </c>
    </row>
    <row r="280" spans="1:5" s="2" customFormat="1" ht="38.25" x14ac:dyDescent="0.2">
      <c r="A280" s="5" t="s">
        <v>535</v>
      </c>
      <c r="B280" s="5" t="s">
        <v>536</v>
      </c>
      <c r="C280" s="25">
        <v>520000</v>
      </c>
      <c r="D280" s="25">
        <v>649889.62</v>
      </c>
      <c r="E280" s="25">
        <v>649889.62</v>
      </c>
    </row>
    <row r="281" spans="1:5" s="2" customFormat="1" ht="25.5" x14ac:dyDescent="0.2">
      <c r="A281" s="5" t="s">
        <v>537</v>
      </c>
      <c r="B281" s="5" t="s">
        <v>538</v>
      </c>
      <c r="C281" s="25">
        <v>424500</v>
      </c>
      <c r="D281" s="25">
        <v>583012.55000000005</v>
      </c>
      <c r="E281" s="25">
        <v>583012.55000000005</v>
      </c>
    </row>
    <row r="282" spans="1:5" s="2" customFormat="1" ht="38.25" x14ac:dyDescent="0.2">
      <c r="A282" s="5" t="s">
        <v>539</v>
      </c>
      <c r="B282" s="5" t="s">
        <v>540</v>
      </c>
      <c r="C282" s="25">
        <v>118368</v>
      </c>
      <c r="D282" s="25">
        <v>113722.8</v>
      </c>
      <c r="E282" s="25">
        <v>113572.8</v>
      </c>
    </row>
    <row r="283" spans="1:5" s="2" customFormat="1" ht="51" x14ac:dyDescent="0.2">
      <c r="A283" s="5" t="s">
        <v>541</v>
      </c>
      <c r="B283" s="5" t="s">
        <v>542</v>
      </c>
      <c r="C283" s="25">
        <v>60000</v>
      </c>
      <c r="D283" s="25">
        <v>39000</v>
      </c>
      <c r="E283" s="25">
        <v>39000</v>
      </c>
    </row>
    <row r="284" spans="1:5" s="2" customFormat="1" ht="25.5" x14ac:dyDescent="0.2">
      <c r="A284" s="28" t="s">
        <v>543</v>
      </c>
      <c r="B284" s="28" t="s">
        <v>544</v>
      </c>
      <c r="C284" s="29">
        <f t="shared" ref="C284:E284" si="51">C285+C305+C320</f>
        <v>29466232.32</v>
      </c>
      <c r="D284" s="29">
        <f t="shared" si="51"/>
        <v>29375634.330000002</v>
      </c>
      <c r="E284" s="29">
        <f t="shared" si="51"/>
        <v>25954180.989999998</v>
      </c>
    </row>
    <row r="285" spans="1:5" s="2" customFormat="1" ht="25.5" x14ac:dyDescent="0.2">
      <c r="A285" s="30" t="s">
        <v>545</v>
      </c>
      <c r="B285" s="30" t="s">
        <v>546</v>
      </c>
      <c r="C285" s="31">
        <f t="shared" ref="C285:E285" si="52">C286+C293+C296+C299</f>
        <v>18432907</v>
      </c>
      <c r="D285" s="31">
        <f t="shared" si="52"/>
        <v>18247315.73</v>
      </c>
      <c r="E285" s="31">
        <f t="shared" si="52"/>
        <v>18242703.879999999</v>
      </c>
    </row>
    <row r="286" spans="1:5" s="2" customFormat="1" ht="51" x14ac:dyDescent="0.2">
      <c r="A286" s="32" t="s">
        <v>547</v>
      </c>
      <c r="B286" s="32" t="s">
        <v>548</v>
      </c>
      <c r="C286" s="33">
        <f t="shared" ref="C286" si="53">SUM(C287:C292)</f>
        <v>4605000</v>
      </c>
      <c r="D286" s="33">
        <f t="shared" ref="D286:E286" si="54">SUM(D287:D292)</f>
        <v>7804429.9500000002</v>
      </c>
      <c r="E286" s="33">
        <f t="shared" si="54"/>
        <v>7799818.0999999996</v>
      </c>
    </row>
    <row r="287" spans="1:5" s="2" customFormat="1" ht="25.5" x14ac:dyDescent="0.2">
      <c r="A287" s="5" t="s">
        <v>549</v>
      </c>
      <c r="B287" s="5" t="s">
        <v>550</v>
      </c>
      <c r="C287" s="25">
        <v>2700000</v>
      </c>
      <c r="D287" s="25">
        <v>5744801.1200000001</v>
      </c>
      <c r="E287" s="25">
        <v>5742117.5899999999</v>
      </c>
    </row>
    <row r="288" spans="1:5" s="2" customFormat="1" ht="25.5" x14ac:dyDescent="0.2">
      <c r="A288" s="5" t="s">
        <v>551</v>
      </c>
      <c r="B288" s="5" t="s">
        <v>552</v>
      </c>
      <c r="C288" s="25">
        <v>300000</v>
      </c>
      <c r="D288" s="25">
        <v>467951.16</v>
      </c>
      <c r="E288" s="25">
        <v>467951.14</v>
      </c>
    </row>
    <row r="289" spans="1:5" s="2" customFormat="1" ht="25.5" x14ac:dyDescent="0.2">
      <c r="A289" s="5" t="s">
        <v>553</v>
      </c>
      <c r="B289" s="5" t="s">
        <v>554</v>
      </c>
      <c r="C289" s="25">
        <v>20000</v>
      </c>
      <c r="D289" s="25">
        <v>0</v>
      </c>
      <c r="E289" s="25">
        <v>0</v>
      </c>
    </row>
    <row r="290" spans="1:5" s="2" customFormat="1" ht="25.5" x14ac:dyDescent="0.2">
      <c r="A290" s="5" t="s">
        <v>555</v>
      </c>
      <c r="B290" s="5" t="s">
        <v>556</v>
      </c>
      <c r="C290" s="25">
        <v>35000</v>
      </c>
      <c r="D290" s="25">
        <v>11259.05</v>
      </c>
      <c r="E290" s="25">
        <v>11259.05</v>
      </c>
    </row>
    <row r="291" spans="1:5" s="2" customFormat="1" ht="25.5" x14ac:dyDescent="0.2">
      <c r="A291" s="5" t="s">
        <v>557</v>
      </c>
      <c r="B291" s="5" t="s">
        <v>558</v>
      </c>
      <c r="C291" s="25">
        <v>1500000</v>
      </c>
      <c r="D291" s="25">
        <v>1533923.33</v>
      </c>
      <c r="E291" s="25">
        <v>1533923.33</v>
      </c>
    </row>
    <row r="292" spans="1:5" s="2" customFormat="1" ht="25.5" x14ac:dyDescent="0.2">
      <c r="A292" s="5" t="s">
        <v>559</v>
      </c>
      <c r="B292" s="5" t="s">
        <v>560</v>
      </c>
      <c r="C292" s="25">
        <v>50000</v>
      </c>
      <c r="D292" s="25">
        <v>46495.29</v>
      </c>
      <c r="E292" s="25">
        <v>44566.99</v>
      </c>
    </row>
    <row r="293" spans="1:5" s="2" customFormat="1" ht="25.5" x14ac:dyDescent="0.2">
      <c r="A293" s="32" t="s">
        <v>561</v>
      </c>
      <c r="B293" s="32" t="s">
        <v>562</v>
      </c>
      <c r="C293" s="33">
        <f t="shared" ref="C293:E293" si="55">SUM(C294:C295)</f>
        <v>33750</v>
      </c>
      <c r="D293" s="33">
        <f t="shared" si="55"/>
        <v>117</v>
      </c>
      <c r="E293" s="33">
        <f t="shared" si="55"/>
        <v>117</v>
      </c>
    </row>
    <row r="294" spans="1:5" s="2" customFormat="1" ht="25.5" x14ac:dyDescent="0.2">
      <c r="A294" s="5" t="s">
        <v>563</v>
      </c>
      <c r="B294" s="5" t="s">
        <v>564</v>
      </c>
      <c r="C294" s="25">
        <v>21000</v>
      </c>
      <c r="D294" s="25">
        <v>0</v>
      </c>
      <c r="E294" s="25">
        <v>0</v>
      </c>
    </row>
    <row r="295" spans="1:5" s="2" customFormat="1" ht="25.5" x14ac:dyDescent="0.2">
      <c r="A295" s="5" t="s">
        <v>565</v>
      </c>
      <c r="B295" s="5" t="s">
        <v>566</v>
      </c>
      <c r="C295" s="25">
        <v>12750</v>
      </c>
      <c r="D295" s="25">
        <v>117</v>
      </c>
      <c r="E295" s="25">
        <v>117</v>
      </c>
    </row>
    <row r="296" spans="1:5" s="2" customFormat="1" ht="25.5" x14ac:dyDescent="0.2">
      <c r="A296" s="32" t="s">
        <v>567</v>
      </c>
      <c r="B296" s="32" t="s">
        <v>568</v>
      </c>
      <c r="C296" s="33">
        <f t="shared" ref="C296:E296" si="56">SUM(C297:C298)</f>
        <v>350000</v>
      </c>
      <c r="D296" s="33">
        <f t="shared" si="56"/>
        <v>77590.350000000006</v>
      </c>
      <c r="E296" s="33">
        <f t="shared" si="56"/>
        <v>77590.350000000006</v>
      </c>
    </row>
    <row r="297" spans="1:5" s="2" customFormat="1" ht="25.5" x14ac:dyDescent="0.2">
      <c r="A297" s="5" t="s">
        <v>569</v>
      </c>
      <c r="B297" s="5" t="s">
        <v>570</v>
      </c>
      <c r="C297" s="25">
        <v>200000</v>
      </c>
      <c r="D297" s="25">
        <v>77590.350000000006</v>
      </c>
      <c r="E297" s="25">
        <v>77590.350000000006</v>
      </c>
    </row>
    <row r="298" spans="1:5" s="2" customFormat="1" ht="25.5" x14ac:dyDescent="0.2">
      <c r="A298" s="5" t="s">
        <v>571</v>
      </c>
      <c r="B298" s="5" t="s">
        <v>572</v>
      </c>
      <c r="C298" s="25">
        <v>150000</v>
      </c>
      <c r="D298" s="25">
        <v>0</v>
      </c>
      <c r="E298" s="25">
        <v>0</v>
      </c>
    </row>
    <row r="299" spans="1:5" s="2" customFormat="1" ht="25.5" x14ac:dyDescent="0.2">
      <c r="A299" s="32" t="s">
        <v>573</v>
      </c>
      <c r="B299" s="32" t="s">
        <v>574</v>
      </c>
      <c r="C299" s="33">
        <f t="shared" ref="C299:E299" si="57">SUM(C300:C304)</f>
        <v>13444157</v>
      </c>
      <c r="D299" s="33">
        <f t="shared" si="57"/>
        <v>10365178.43</v>
      </c>
      <c r="E299" s="33">
        <f t="shared" si="57"/>
        <v>10365178.43</v>
      </c>
    </row>
    <row r="300" spans="1:5" s="2" customFormat="1" ht="25.5" x14ac:dyDescent="0.2">
      <c r="A300" s="5" t="s">
        <v>575</v>
      </c>
      <c r="B300" s="5" t="s">
        <v>576</v>
      </c>
      <c r="C300" s="25">
        <v>4877367</v>
      </c>
      <c r="D300" s="25">
        <v>2146020.2799999998</v>
      </c>
      <c r="E300" s="25">
        <v>2146020.2799999998</v>
      </c>
    </row>
    <row r="301" spans="1:5" s="2" customFormat="1" ht="25.5" x14ac:dyDescent="0.2">
      <c r="A301" s="5" t="s">
        <v>577</v>
      </c>
      <c r="B301" s="5" t="s">
        <v>578</v>
      </c>
      <c r="C301" s="25">
        <v>7100790</v>
      </c>
      <c r="D301" s="25">
        <v>6495843.0199999996</v>
      </c>
      <c r="E301" s="25">
        <v>6495843.0199999996</v>
      </c>
    </row>
    <row r="302" spans="1:5" s="2" customFormat="1" ht="25.5" x14ac:dyDescent="0.2">
      <c r="A302" s="5" t="s">
        <v>579</v>
      </c>
      <c r="B302" s="5" t="s">
        <v>580</v>
      </c>
      <c r="C302" s="25">
        <v>331000</v>
      </c>
      <c r="D302" s="25">
        <v>615541.63</v>
      </c>
      <c r="E302" s="25">
        <v>615541.63</v>
      </c>
    </row>
    <row r="303" spans="1:5" s="2" customFormat="1" ht="25.5" x14ac:dyDescent="0.2">
      <c r="A303" s="5" t="s">
        <v>581</v>
      </c>
      <c r="B303" s="5" t="s">
        <v>582</v>
      </c>
      <c r="C303" s="25">
        <v>980000</v>
      </c>
      <c r="D303" s="25">
        <v>930309.64</v>
      </c>
      <c r="E303" s="25">
        <v>930309.64</v>
      </c>
    </row>
    <row r="304" spans="1:5" s="2" customFormat="1" ht="25.5" x14ac:dyDescent="0.2">
      <c r="A304" s="5" t="s">
        <v>583</v>
      </c>
      <c r="B304" s="5" t="s">
        <v>584</v>
      </c>
      <c r="C304" s="25">
        <v>155000</v>
      </c>
      <c r="D304" s="25">
        <v>177463.86</v>
      </c>
      <c r="E304" s="25">
        <v>177463.86</v>
      </c>
    </row>
    <row r="305" spans="1:5" s="2" customFormat="1" ht="25.5" x14ac:dyDescent="0.2">
      <c r="A305" s="30" t="s">
        <v>585</v>
      </c>
      <c r="B305" s="30" t="s">
        <v>586</v>
      </c>
      <c r="C305" s="31">
        <f t="shared" ref="C305:E305" si="58">C306+C308+C311+C317</f>
        <v>7368663.2799999993</v>
      </c>
      <c r="D305" s="31">
        <f t="shared" si="58"/>
        <v>9731925.1799999997</v>
      </c>
      <c r="E305" s="31">
        <f t="shared" si="58"/>
        <v>6381460.46</v>
      </c>
    </row>
    <row r="306" spans="1:5" s="2" customFormat="1" ht="38.25" x14ac:dyDescent="0.2">
      <c r="A306" s="32" t="s">
        <v>587</v>
      </c>
      <c r="B306" s="32" t="s">
        <v>588</v>
      </c>
      <c r="C306" s="33">
        <f t="shared" ref="C306:E306" si="59">SUM(C307:C307)</f>
        <v>10800</v>
      </c>
      <c r="D306" s="33">
        <f t="shared" si="59"/>
        <v>10800</v>
      </c>
      <c r="E306" s="33">
        <f t="shared" si="59"/>
        <v>10800</v>
      </c>
    </row>
    <row r="307" spans="1:5" s="2" customFormat="1" ht="25.5" x14ac:dyDescent="0.2">
      <c r="A307" s="5" t="s">
        <v>589</v>
      </c>
      <c r="B307" s="5" t="s">
        <v>590</v>
      </c>
      <c r="C307" s="25">
        <v>10800</v>
      </c>
      <c r="D307" s="25">
        <v>10800</v>
      </c>
      <c r="E307" s="25">
        <v>10800</v>
      </c>
    </row>
    <row r="308" spans="1:5" s="2" customFormat="1" ht="25.5" x14ac:dyDescent="0.2">
      <c r="A308" s="32" t="s">
        <v>591</v>
      </c>
      <c r="B308" s="32" t="s">
        <v>592</v>
      </c>
      <c r="C308" s="33">
        <f t="shared" ref="C308:E308" si="60">SUM(C309:C310)</f>
        <v>650000</v>
      </c>
      <c r="D308" s="33">
        <f t="shared" si="60"/>
        <v>410820.63</v>
      </c>
      <c r="E308" s="33">
        <f t="shared" si="60"/>
        <v>410820.63</v>
      </c>
    </row>
    <row r="309" spans="1:5" s="2" customFormat="1" ht="25.5" x14ac:dyDescent="0.2">
      <c r="A309" s="5" t="s">
        <v>593</v>
      </c>
      <c r="B309" s="5" t="s">
        <v>594</v>
      </c>
      <c r="C309" s="25">
        <v>250000</v>
      </c>
      <c r="D309" s="25">
        <v>342929.43</v>
      </c>
      <c r="E309" s="25">
        <v>342929.43</v>
      </c>
    </row>
    <row r="310" spans="1:5" s="2" customFormat="1" ht="51" x14ac:dyDescent="0.2">
      <c r="A310" s="5" t="s">
        <v>595</v>
      </c>
      <c r="B310" s="5" t="s">
        <v>596</v>
      </c>
      <c r="C310" s="25">
        <v>400000</v>
      </c>
      <c r="D310" s="25">
        <v>67891.199999999997</v>
      </c>
      <c r="E310" s="25">
        <v>67891.199999999997</v>
      </c>
    </row>
    <row r="311" spans="1:5" s="2" customFormat="1" ht="25.5" x14ac:dyDescent="0.2">
      <c r="A311" s="32" t="s">
        <v>597</v>
      </c>
      <c r="B311" s="32" t="s">
        <v>598</v>
      </c>
      <c r="C311" s="33">
        <f t="shared" ref="C311:E311" si="61">SUM(C312:C316)</f>
        <v>4049824</v>
      </c>
      <c r="D311" s="33">
        <f t="shared" si="61"/>
        <v>6652265.2699999996</v>
      </c>
      <c r="E311" s="33">
        <f t="shared" si="61"/>
        <v>5524322.5</v>
      </c>
    </row>
    <row r="312" spans="1:5" s="2" customFormat="1" ht="25.5" x14ac:dyDescent="0.2">
      <c r="A312" s="5" t="s">
        <v>599</v>
      </c>
      <c r="B312" s="5" t="s">
        <v>600</v>
      </c>
      <c r="C312" s="25">
        <v>1208000</v>
      </c>
      <c r="D312" s="25">
        <v>1688128.94</v>
      </c>
      <c r="E312" s="25">
        <v>1688128.94</v>
      </c>
    </row>
    <row r="313" spans="1:5" s="2" customFormat="1" ht="25.5" x14ac:dyDescent="0.2">
      <c r="A313" s="5" t="s">
        <v>601</v>
      </c>
      <c r="B313" s="5" t="s">
        <v>602</v>
      </c>
      <c r="C313" s="25"/>
      <c r="D313" s="25">
        <v>922817.14</v>
      </c>
      <c r="E313" s="25">
        <v>484680.79000000004</v>
      </c>
    </row>
    <row r="314" spans="1:5" s="2" customFormat="1" ht="25.5" x14ac:dyDescent="0.2">
      <c r="A314" s="5" t="s">
        <v>603</v>
      </c>
      <c r="B314" s="5" t="s">
        <v>604</v>
      </c>
      <c r="C314" s="25">
        <v>600000</v>
      </c>
      <c r="D314" s="25">
        <v>405002.67</v>
      </c>
      <c r="E314" s="25">
        <v>405002.67</v>
      </c>
    </row>
    <row r="315" spans="1:5" s="2" customFormat="1" ht="38.25" x14ac:dyDescent="0.2">
      <c r="A315" s="5" t="s">
        <v>605</v>
      </c>
      <c r="B315" s="5" t="s">
        <v>606</v>
      </c>
      <c r="C315" s="25"/>
      <c r="D315" s="25">
        <v>689806.42</v>
      </c>
      <c r="E315" s="25">
        <v>0</v>
      </c>
    </row>
    <row r="316" spans="1:5" s="2" customFormat="1" ht="38.25" x14ac:dyDescent="0.2">
      <c r="A316" s="5" t="s">
        <v>607</v>
      </c>
      <c r="B316" s="5" t="s">
        <v>608</v>
      </c>
      <c r="C316" s="25">
        <v>2241824</v>
      </c>
      <c r="D316" s="25">
        <v>2946510.1</v>
      </c>
      <c r="E316" s="25">
        <v>2946510.1</v>
      </c>
    </row>
    <row r="317" spans="1:5" s="2" customFormat="1" ht="25.5" x14ac:dyDescent="0.2">
      <c r="A317" s="32" t="s">
        <v>609</v>
      </c>
      <c r="B317" s="32" t="s">
        <v>610</v>
      </c>
      <c r="C317" s="33">
        <f t="shared" ref="C317:E317" si="62">SUM(C318:C319)</f>
        <v>2658039.2799999998</v>
      </c>
      <c r="D317" s="33">
        <f t="shared" si="62"/>
        <v>2658039.2799999998</v>
      </c>
      <c r="E317" s="33">
        <f t="shared" si="62"/>
        <v>435517.33</v>
      </c>
    </row>
    <row r="318" spans="1:5" s="2" customFormat="1" ht="25.5" x14ac:dyDescent="0.2">
      <c r="A318" s="5" t="s">
        <v>611</v>
      </c>
      <c r="B318" s="5" t="s">
        <v>612</v>
      </c>
      <c r="C318" s="25">
        <v>410252</v>
      </c>
      <c r="D318" s="25">
        <v>410252</v>
      </c>
      <c r="E318" s="25">
        <v>410251.99</v>
      </c>
    </row>
    <row r="319" spans="1:5" s="2" customFormat="1" ht="25.5" x14ac:dyDescent="0.2">
      <c r="A319" s="5" t="s">
        <v>613</v>
      </c>
      <c r="B319" s="5" t="s">
        <v>614</v>
      </c>
      <c r="C319" s="25">
        <v>2247787.2799999998</v>
      </c>
      <c r="D319" s="25">
        <v>2247787.2799999998</v>
      </c>
      <c r="E319" s="25">
        <v>25265.34</v>
      </c>
    </row>
    <row r="320" spans="1:5" s="2" customFormat="1" x14ac:dyDescent="0.2">
      <c r="A320" s="30" t="s">
        <v>615</v>
      </c>
      <c r="B320" s="30" t="s">
        <v>616</v>
      </c>
      <c r="C320" s="31">
        <f t="shared" ref="C320:E320" si="63">C321+C323+C325+C327</f>
        <v>3664662.04</v>
      </c>
      <c r="D320" s="31">
        <f t="shared" si="63"/>
        <v>1396393.4200000002</v>
      </c>
      <c r="E320" s="31">
        <f t="shared" si="63"/>
        <v>1330016.6500000001</v>
      </c>
    </row>
    <row r="321" spans="1:5" s="2" customFormat="1" ht="25.5" x14ac:dyDescent="0.2">
      <c r="A321" s="32" t="s">
        <v>617</v>
      </c>
      <c r="B321" s="32" t="s">
        <v>618</v>
      </c>
      <c r="C321" s="33">
        <f t="shared" ref="C321:E321" si="64">SUM(C322:C322)</f>
        <v>1000000</v>
      </c>
      <c r="D321" s="33">
        <f t="shared" si="64"/>
        <v>740000</v>
      </c>
      <c r="E321" s="33">
        <f t="shared" si="64"/>
        <v>725097.53</v>
      </c>
    </row>
    <row r="322" spans="1:5" s="2" customFormat="1" ht="25.5" x14ac:dyDescent="0.2">
      <c r="A322" s="5" t="s">
        <v>619</v>
      </c>
      <c r="B322" s="5" t="s">
        <v>620</v>
      </c>
      <c r="C322" s="25">
        <v>1000000</v>
      </c>
      <c r="D322" s="25">
        <v>740000</v>
      </c>
      <c r="E322" s="25">
        <v>725097.53</v>
      </c>
    </row>
    <row r="323" spans="1:5" s="2" customFormat="1" ht="25.5" x14ac:dyDescent="0.2">
      <c r="A323" s="32" t="s">
        <v>621</v>
      </c>
      <c r="B323" s="32" t="s">
        <v>622</v>
      </c>
      <c r="C323" s="33">
        <f t="shared" ref="C323:E323" si="65">SUM(C324:C324)</f>
        <v>300000</v>
      </c>
      <c r="D323" s="33">
        <f t="shared" si="65"/>
        <v>300000</v>
      </c>
      <c r="E323" s="33">
        <f t="shared" si="65"/>
        <v>300000</v>
      </c>
    </row>
    <row r="324" spans="1:5" s="2" customFormat="1" ht="25.5" x14ac:dyDescent="0.2">
      <c r="A324" s="5" t="s">
        <v>623</v>
      </c>
      <c r="B324" s="5" t="s">
        <v>624</v>
      </c>
      <c r="C324" s="25">
        <v>300000</v>
      </c>
      <c r="D324" s="25">
        <v>300000</v>
      </c>
      <c r="E324" s="25">
        <v>300000</v>
      </c>
    </row>
    <row r="325" spans="1:5" s="2" customFormat="1" ht="25.5" x14ac:dyDescent="0.2">
      <c r="A325" s="32" t="s">
        <v>625</v>
      </c>
      <c r="B325" s="32" t="s">
        <v>626</v>
      </c>
      <c r="C325" s="33">
        <f t="shared" ref="C325:E325" si="66">SUM(C326:C326)</f>
        <v>2090000</v>
      </c>
      <c r="D325" s="33">
        <f t="shared" si="66"/>
        <v>238904.58</v>
      </c>
      <c r="E325" s="33">
        <f t="shared" si="66"/>
        <v>238904.58</v>
      </c>
    </row>
    <row r="326" spans="1:5" s="2" customFormat="1" ht="25.5" x14ac:dyDescent="0.2">
      <c r="A326" s="5" t="s">
        <v>627</v>
      </c>
      <c r="B326" s="5" t="s">
        <v>628</v>
      </c>
      <c r="C326" s="25">
        <v>2090000</v>
      </c>
      <c r="D326" s="25">
        <v>238904.58</v>
      </c>
      <c r="E326" s="25">
        <v>238904.58</v>
      </c>
    </row>
    <row r="327" spans="1:5" s="2" customFormat="1" ht="25.5" x14ac:dyDescent="0.2">
      <c r="A327" s="32" t="s">
        <v>629</v>
      </c>
      <c r="B327" s="32" t="s">
        <v>630</v>
      </c>
      <c r="C327" s="33">
        <f t="shared" ref="C327:E327" si="67">SUM(C328:C330)</f>
        <v>274662.03999999998</v>
      </c>
      <c r="D327" s="33">
        <f t="shared" si="67"/>
        <v>117488.84</v>
      </c>
      <c r="E327" s="33">
        <f t="shared" si="67"/>
        <v>66014.539999999994</v>
      </c>
    </row>
    <row r="328" spans="1:5" s="2" customFormat="1" ht="38.25" x14ac:dyDescent="0.2">
      <c r="A328" s="5" t="s">
        <v>631</v>
      </c>
      <c r="B328" s="5" t="s">
        <v>632</v>
      </c>
      <c r="C328" s="25">
        <v>84662.04</v>
      </c>
      <c r="D328" s="25">
        <v>84492.14</v>
      </c>
      <c r="E328" s="25">
        <v>33017.839999999997</v>
      </c>
    </row>
    <row r="329" spans="1:5" s="2" customFormat="1" ht="25.5" x14ac:dyDescent="0.2">
      <c r="A329" s="5" t="s">
        <v>633</v>
      </c>
      <c r="B329" s="5" t="s">
        <v>634</v>
      </c>
      <c r="C329" s="25">
        <v>70000</v>
      </c>
      <c r="D329" s="25">
        <v>32996.699999999997</v>
      </c>
      <c r="E329" s="25">
        <v>32996.699999999997</v>
      </c>
    </row>
    <row r="330" spans="1:5" s="2" customFormat="1" ht="25.5" x14ac:dyDescent="0.2">
      <c r="A330" s="5" t="s">
        <v>635</v>
      </c>
      <c r="B330" s="5" t="s">
        <v>636</v>
      </c>
      <c r="C330" s="25">
        <v>120000</v>
      </c>
      <c r="D330" s="25">
        <v>0</v>
      </c>
      <c r="E330" s="25">
        <v>0</v>
      </c>
    </row>
    <row r="331" spans="1:5" s="2" customFormat="1" ht="38.25" x14ac:dyDescent="0.2">
      <c r="A331" s="28" t="s">
        <v>637</v>
      </c>
      <c r="B331" s="28" t="s">
        <v>638</v>
      </c>
      <c r="C331" s="29">
        <f t="shared" ref="C331:E331" si="68">C332+C343+C357</f>
        <v>13421576.23</v>
      </c>
      <c r="D331" s="29">
        <f t="shared" si="68"/>
        <v>14567587.460000001</v>
      </c>
      <c r="E331" s="29">
        <f t="shared" si="68"/>
        <v>12375600.93</v>
      </c>
    </row>
    <row r="332" spans="1:5" s="2" customFormat="1" x14ac:dyDescent="0.2">
      <c r="A332" s="30" t="s">
        <v>639</v>
      </c>
      <c r="B332" s="30" t="s">
        <v>640</v>
      </c>
      <c r="C332" s="31">
        <f t="shared" ref="C332:E332" si="69">C333+C335+C340</f>
        <v>1258713</v>
      </c>
      <c r="D332" s="31">
        <f t="shared" si="69"/>
        <v>735822.77999999991</v>
      </c>
      <c r="E332" s="31">
        <f t="shared" si="69"/>
        <v>296916.86</v>
      </c>
    </row>
    <row r="333" spans="1:5" s="2" customFormat="1" ht="38.25" x14ac:dyDescent="0.2">
      <c r="A333" s="32" t="s">
        <v>641</v>
      </c>
      <c r="B333" s="32" t="s">
        <v>642</v>
      </c>
      <c r="C333" s="33">
        <f t="shared" ref="C333:E333" si="70">SUM(C334:C334)</f>
        <v>0</v>
      </c>
      <c r="D333" s="33">
        <f t="shared" si="70"/>
        <v>191735.45</v>
      </c>
      <c r="E333" s="33">
        <f t="shared" si="70"/>
        <v>0</v>
      </c>
    </row>
    <row r="334" spans="1:5" s="2" customFormat="1" ht="25.5" x14ac:dyDescent="0.2">
      <c r="A334" s="5" t="s">
        <v>643</v>
      </c>
      <c r="B334" s="5" t="s">
        <v>644</v>
      </c>
      <c r="C334" s="25"/>
      <c r="D334" s="25">
        <v>191735.45</v>
      </c>
      <c r="E334" s="25">
        <v>0</v>
      </c>
    </row>
    <row r="335" spans="1:5" s="2" customFormat="1" ht="38.25" x14ac:dyDescent="0.2">
      <c r="A335" s="32" t="s">
        <v>645</v>
      </c>
      <c r="B335" s="32" t="s">
        <v>646</v>
      </c>
      <c r="C335" s="33">
        <f t="shared" ref="C335:E335" si="71">SUM(C336:C339)</f>
        <v>1015000</v>
      </c>
      <c r="D335" s="33">
        <f t="shared" si="71"/>
        <v>542229.68999999994</v>
      </c>
      <c r="E335" s="33">
        <f t="shared" si="71"/>
        <v>295059.21999999997</v>
      </c>
    </row>
    <row r="336" spans="1:5" s="2" customFormat="1" ht="25.5" x14ac:dyDescent="0.2">
      <c r="A336" s="5" t="s">
        <v>647</v>
      </c>
      <c r="B336" s="5" t="s">
        <v>648</v>
      </c>
      <c r="C336" s="25">
        <v>45000</v>
      </c>
      <c r="D336" s="25">
        <v>3645.69</v>
      </c>
      <c r="E336" s="25">
        <v>3445.69</v>
      </c>
    </row>
    <row r="337" spans="1:5" s="2" customFormat="1" ht="25.5" x14ac:dyDescent="0.2">
      <c r="A337" s="5" t="s">
        <v>649</v>
      </c>
      <c r="B337" s="5" t="s">
        <v>650</v>
      </c>
      <c r="C337" s="25">
        <v>400000</v>
      </c>
      <c r="D337" s="25">
        <v>400000</v>
      </c>
      <c r="E337" s="25">
        <v>153059.53</v>
      </c>
    </row>
    <row r="338" spans="1:5" s="2" customFormat="1" ht="25.5" x14ac:dyDescent="0.2">
      <c r="A338" s="5" t="s">
        <v>651</v>
      </c>
      <c r="B338" s="5" t="s">
        <v>652</v>
      </c>
      <c r="C338" s="25">
        <v>30000</v>
      </c>
      <c r="D338" s="25">
        <v>0</v>
      </c>
      <c r="E338" s="25">
        <v>0</v>
      </c>
    </row>
    <row r="339" spans="1:5" s="2" customFormat="1" ht="38.25" x14ac:dyDescent="0.2">
      <c r="A339" s="5" t="s">
        <v>653</v>
      </c>
      <c r="B339" s="5" t="s">
        <v>654</v>
      </c>
      <c r="C339" s="25">
        <v>540000</v>
      </c>
      <c r="D339" s="25">
        <v>138584</v>
      </c>
      <c r="E339" s="25">
        <v>138554</v>
      </c>
    </row>
    <row r="340" spans="1:5" s="2" customFormat="1" ht="25.5" x14ac:dyDescent="0.2">
      <c r="A340" s="32" t="s">
        <v>655</v>
      </c>
      <c r="B340" s="32" t="s">
        <v>656</v>
      </c>
      <c r="C340" s="33">
        <f t="shared" ref="C340:E340" si="72">SUM(C341:C342)</f>
        <v>243713</v>
      </c>
      <c r="D340" s="33">
        <f t="shared" si="72"/>
        <v>1857.6399999999994</v>
      </c>
      <c r="E340" s="33">
        <f t="shared" si="72"/>
        <v>1857.6399999999994</v>
      </c>
    </row>
    <row r="341" spans="1:5" s="2" customFormat="1" ht="25.5" x14ac:dyDescent="0.2">
      <c r="A341" s="5" t="s">
        <v>657</v>
      </c>
      <c r="B341" s="5" t="s">
        <v>658</v>
      </c>
      <c r="C341" s="25">
        <v>208713</v>
      </c>
      <c r="D341" s="25">
        <v>1857.6399999999994</v>
      </c>
      <c r="E341" s="25">
        <v>1857.6399999999994</v>
      </c>
    </row>
    <row r="342" spans="1:5" s="2" customFormat="1" ht="25.5" x14ac:dyDescent="0.2">
      <c r="A342" s="5" t="s">
        <v>659</v>
      </c>
      <c r="B342" s="5" t="s">
        <v>660</v>
      </c>
      <c r="C342" s="25">
        <v>35000</v>
      </c>
      <c r="D342" s="25">
        <v>0</v>
      </c>
      <c r="E342" s="25">
        <v>0</v>
      </c>
    </row>
    <row r="343" spans="1:5" s="2" customFormat="1" ht="25.5" x14ac:dyDescent="0.2">
      <c r="A343" s="30" t="s">
        <v>661</v>
      </c>
      <c r="B343" s="30" t="s">
        <v>662</v>
      </c>
      <c r="C343" s="31">
        <f t="shared" ref="C343:E343" si="73">C344+C355</f>
        <v>11077363.23</v>
      </c>
      <c r="D343" s="31">
        <f t="shared" si="73"/>
        <v>13407815.220000001</v>
      </c>
      <c r="E343" s="31">
        <f t="shared" si="73"/>
        <v>11751344.109999999</v>
      </c>
    </row>
    <row r="344" spans="1:5" s="2" customFormat="1" x14ac:dyDescent="0.2">
      <c r="A344" s="32" t="s">
        <v>663</v>
      </c>
      <c r="B344" s="32" t="s">
        <v>664</v>
      </c>
      <c r="C344" s="33">
        <f t="shared" ref="C344:E344" si="74">SUM(C345:C354)</f>
        <v>8686839.5500000007</v>
      </c>
      <c r="D344" s="33">
        <f t="shared" si="74"/>
        <v>11017291.540000001</v>
      </c>
      <c r="E344" s="33">
        <f t="shared" si="74"/>
        <v>10392466.01</v>
      </c>
    </row>
    <row r="345" spans="1:5" s="2" customFormat="1" ht="25.5" x14ac:dyDescent="0.2">
      <c r="A345" s="5" t="s">
        <v>665</v>
      </c>
      <c r="B345" s="5" t="s">
        <v>666</v>
      </c>
      <c r="C345" s="25">
        <v>50000</v>
      </c>
      <c r="D345" s="25">
        <v>0</v>
      </c>
      <c r="E345" s="25">
        <v>0</v>
      </c>
    </row>
    <row r="346" spans="1:5" s="2" customFormat="1" ht="25.5" x14ac:dyDescent="0.2">
      <c r="A346" s="5" t="s">
        <v>667</v>
      </c>
      <c r="B346" s="5" t="s">
        <v>668</v>
      </c>
      <c r="C346" s="25">
        <v>2360000</v>
      </c>
      <c r="D346" s="25">
        <v>4057370.85</v>
      </c>
      <c r="E346" s="25">
        <v>4041623.62</v>
      </c>
    </row>
    <row r="347" spans="1:5" s="2" customFormat="1" ht="25.5" x14ac:dyDescent="0.2">
      <c r="A347" s="5" t="s">
        <v>669</v>
      </c>
      <c r="B347" s="5" t="s">
        <v>670</v>
      </c>
      <c r="C347" s="25">
        <v>1627839</v>
      </c>
      <c r="D347" s="25">
        <v>1386901.88</v>
      </c>
      <c r="E347" s="25">
        <v>1386901.88</v>
      </c>
    </row>
    <row r="348" spans="1:5" s="2" customFormat="1" ht="25.5" x14ac:dyDescent="0.2">
      <c r="A348" s="5" t="s">
        <v>671</v>
      </c>
      <c r="B348" s="5" t="s">
        <v>672</v>
      </c>
      <c r="C348" s="25">
        <v>1000000</v>
      </c>
      <c r="D348" s="25">
        <v>1327969.1399999999</v>
      </c>
      <c r="E348" s="25">
        <v>1327969.1399999999</v>
      </c>
    </row>
    <row r="349" spans="1:5" s="2" customFormat="1" ht="25.5" x14ac:dyDescent="0.2">
      <c r="A349" s="5" t="s">
        <v>673</v>
      </c>
      <c r="B349" s="5" t="s">
        <v>674</v>
      </c>
      <c r="C349" s="25">
        <v>700000</v>
      </c>
      <c r="D349" s="25">
        <v>1433078.24</v>
      </c>
      <c r="E349" s="25">
        <v>1432510.18</v>
      </c>
    </row>
    <row r="350" spans="1:5" s="2" customFormat="1" ht="25.5" x14ac:dyDescent="0.2">
      <c r="A350" s="5" t="s">
        <v>675</v>
      </c>
      <c r="B350" s="5" t="s">
        <v>676</v>
      </c>
      <c r="C350" s="25">
        <v>345678.48</v>
      </c>
      <c r="D350" s="25">
        <v>234376.81</v>
      </c>
      <c r="E350" s="25">
        <v>145864.63</v>
      </c>
    </row>
    <row r="351" spans="1:5" s="2" customFormat="1" ht="25.5" x14ac:dyDescent="0.2">
      <c r="A351" s="5" t="s">
        <v>677</v>
      </c>
      <c r="B351" s="5" t="s">
        <v>678</v>
      </c>
      <c r="C351" s="25">
        <v>1317064.07</v>
      </c>
      <c r="D351" s="25">
        <v>1338160.23</v>
      </c>
      <c r="E351" s="25">
        <v>1302824.75</v>
      </c>
    </row>
    <row r="352" spans="1:5" s="2" customFormat="1" ht="25.5" x14ac:dyDescent="0.2">
      <c r="A352" s="5" t="s">
        <v>679</v>
      </c>
      <c r="B352" s="5" t="s">
        <v>680</v>
      </c>
      <c r="C352" s="25">
        <v>300000</v>
      </c>
      <c r="D352" s="25">
        <v>160000</v>
      </c>
      <c r="E352" s="25">
        <v>5999.98</v>
      </c>
    </row>
    <row r="353" spans="1:5" s="2" customFormat="1" ht="25.5" x14ac:dyDescent="0.2">
      <c r="A353" s="5" t="s">
        <v>681</v>
      </c>
      <c r="B353" s="5" t="s">
        <v>682</v>
      </c>
      <c r="C353" s="25">
        <v>300000</v>
      </c>
      <c r="D353" s="25">
        <v>300000</v>
      </c>
      <c r="E353" s="25">
        <v>14232.44</v>
      </c>
    </row>
    <row r="354" spans="1:5" s="2" customFormat="1" ht="25.5" x14ac:dyDescent="0.2">
      <c r="A354" s="5" t="s">
        <v>683</v>
      </c>
      <c r="B354" s="5" t="s">
        <v>684</v>
      </c>
      <c r="C354" s="25">
        <v>686258</v>
      </c>
      <c r="D354" s="25">
        <v>779434.39</v>
      </c>
      <c r="E354" s="25">
        <v>734539.39</v>
      </c>
    </row>
    <row r="355" spans="1:5" s="2" customFormat="1" ht="38.25" x14ac:dyDescent="0.2">
      <c r="A355" s="32" t="s">
        <v>685</v>
      </c>
      <c r="B355" s="32" t="s">
        <v>686</v>
      </c>
      <c r="C355" s="33">
        <f t="shared" ref="C355:E355" si="75">SUM(C356:C356)</f>
        <v>2390523.6800000002</v>
      </c>
      <c r="D355" s="33">
        <f t="shared" si="75"/>
        <v>2390523.6800000002</v>
      </c>
      <c r="E355" s="33">
        <f t="shared" si="75"/>
        <v>1358878.1</v>
      </c>
    </row>
    <row r="356" spans="1:5" s="2" customFormat="1" ht="25.5" x14ac:dyDescent="0.2">
      <c r="A356" s="5" t="s">
        <v>687</v>
      </c>
      <c r="B356" s="5" t="s">
        <v>688</v>
      </c>
      <c r="C356" s="25">
        <v>2390523.6800000002</v>
      </c>
      <c r="D356" s="25">
        <v>2390523.6800000002</v>
      </c>
      <c r="E356" s="25">
        <v>1358878.1</v>
      </c>
    </row>
    <row r="357" spans="1:5" s="2" customFormat="1" ht="25.5" x14ac:dyDescent="0.2">
      <c r="A357" s="30" t="s">
        <v>689</v>
      </c>
      <c r="B357" s="30" t="s">
        <v>690</v>
      </c>
      <c r="C357" s="31">
        <f t="shared" ref="C357:E357" si="76">SUM(C358:C358)</f>
        <v>1085500</v>
      </c>
      <c r="D357" s="31">
        <f t="shared" si="76"/>
        <v>423949.45999999996</v>
      </c>
      <c r="E357" s="31">
        <f t="shared" si="76"/>
        <v>327339.96000000002</v>
      </c>
    </row>
    <row r="358" spans="1:5" s="2" customFormat="1" ht="38.25" x14ac:dyDescent="0.2">
      <c r="A358" s="32" t="s">
        <v>691</v>
      </c>
      <c r="B358" s="32" t="s">
        <v>692</v>
      </c>
      <c r="C358" s="33">
        <f t="shared" ref="C358:E358" si="77">SUM(C359:C361)</f>
        <v>1085500</v>
      </c>
      <c r="D358" s="33">
        <f t="shared" si="77"/>
        <v>423949.45999999996</v>
      </c>
      <c r="E358" s="33">
        <f t="shared" si="77"/>
        <v>327339.96000000002</v>
      </c>
    </row>
    <row r="359" spans="1:5" s="2" customFormat="1" ht="25.5" x14ac:dyDescent="0.2">
      <c r="A359" s="5" t="s">
        <v>693</v>
      </c>
      <c r="B359" s="5" t="s">
        <v>694</v>
      </c>
      <c r="C359" s="25">
        <v>1000000</v>
      </c>
      <c r="D359" s="25">
        <v>263000</v>
      </c>
      <c r="E359" s="25">
        <v>262566.14</v>
      </c>
    </row>
    <row r="360" spans="1:5" s="2" customFormat="1" ht="25.5" x14ac:dyDescent="0.2">
      <c r="A360" s="5" t="s">
        <v>695</v>
      </c>
      <c r="B360" s="5" t="s">
        <v>696</v>
      </c>
      <c r="C360" s="25"/>
      <c r="D360" s="25">
        <v>61045.49</v>
      </c>
      <c r="E360" s="25">
        <v>0</v>
      </c>
    </row>
    <row r="361" spans="1:5" s="2" customFormat="1" ht="25.5" x14ac:dyDescent="0.2">
      <c r="A361" s="5" t="s">
        <v>697</v>
      </c>
      <c r="B361" s="5" t="s">
        <v>698</v>
      </c>
      <c r="C361" s="25">
        <v>85500</v>
      </c>
      <c r="D361" s="25">
        <v>99903.97</v>
      </c>
      <c r="E361" s="25">
        <v>64773.82</v>
      </c>
    </row>
    <row r="362" spans="1:5" s="9" customFormat="1" x14ac:dyDescent="0.2">
      <c r="A362" s="7" t="s">
        <v>708</v>
      </c>
      <c r="B362" s="8"/>
      <c r="C362" s="26"/>
      <c r="D362" s="27"/>
      <c r="E362" s="27"/>
    </row>
    <row r="363" spans="1:5" s="9" customFormat="1" x14ac:dyDescent="0.2">
      <c r="A363" s="7"/>
      <c r="B363" s="8"/>
      <c r="C363" s="26"/>
      <c r="D363" s="27"/>
      <c r="E363" s="27"/>
    </row>
    <row r="364" spans="1:5" s="9" customFormat="1" ht="15" x14ac:dyDescent="0.25">
      <c r="A364" s="37" t="s">
        <v>714</v>
      </c>
      <c r="B364" s="38"/>
      <c r="C364" s="38"/>
      <c r="D364" s="38"/>
      <c r="E364" s="38"/>
    </row>
    <row r="365" spans="1:5" s="2" customFormat="1" x14ac:dyDescent="0.2">
      <c r="A365" s="10"/>
      <c r="B365" s="10"/>
      <c r="C365" s="11"/>
      <c r="D365" s="12"/>
      <c r="E365" s="12"/>
    </row>
    <row r="366" spans="1:5" s="2" customFormat="1" x14ac:dyDescent="0.2">
      <c r="A366" s="13"/>
      <c r="B366" s="14"/>
      <c r="C366" s="15"/>
      <c r="D366" s="15"/>
      <c r="E366" s="15"/>
    </row>
    <row r="367" spans="1:5" s="2" customFormat="1" x14ac:dyDescent="0.2">
      <c r="A367" s="13"/>
      <c r="B367" s="14"/>
      <c r="C367" s="15"/>
      <c r="D367" s="15"/>
      <c r="E367" s="15"/>
    </row>
    <row r="368" spans="1:5" s="2" customFormat="1" x14ac:dyDescent="0.2">
      <c r="A368" s="16"/>
      <c r="B368" s="35"/>
      <c r="C368" s="17"/>
      <c r="D368" s="17"/>
      <c r="E368" s="17"/>
    </row>
    <row r="369" spans="1:5" s="2" customFormat="1" x14ac:dyDescent="0.2">
      <c r="A369" s="16"/>
      <c r="B369" s="16"/>
      <c r="C369" s="17"/>
      <c r="D369" s="17"/>
      <c r="E369" s="17"/>
    </row>
    <row r="370" spans="1:5" s="2" customFormat="1" x14ac:dyDescent="0.2">
      <c r="A370" s="16"/>
      <c r="B370" s="16"/>
      <c r="C370" s="17"/>
      <c r="D370" s="17"/>
      <c r="E370" s="17"/>
    </row>
    <row r="371" spans="1:5" s="2" customFormat="1" x14ac:dyDescent="0.2">
      <c r="A371" s="16"/>
      <c r="B371" s="16"/>
      <c r="C371" s="17"/>
      <c r="D371" s="17"/>
      <c r="E371" s="17"/>
    </row>
    <row r="372" spans="1:5" s="2" customFormat="1" x14ac:dyDescent="0.2">
      <c r="A372" s="16"/>
      <c r="B372" s="16"/>
      <c r="C372" s="17"/>
      <c r="D372" s="17"/>
      <c r="E372" s="17"/>
    </row>
    <row r="373" spans="1:5" s="2" customFormat="1" x14ac:dyDescent="0.2">
      <c r="A373" s="16"/>
      <c r="B373" s="16"/>
      <c r="C373" s="17"/>
      <c r="D373" s="17"/>
      <c r="E373" s="17"/>
    </row>
    <row r="374" spans="1:5" s="2" customFormat="1" x14ac:dyDescent="0.2">
      <c r="A374" s="16"/>
      <c r="B374" s="16"/>
      <c r="C374" s="17"/>
      <c r="D374" s="17"/>
      <c r="E374" s="17"/>
    </row>
    <row r="375" spans="1:5" s="2" customFormat="1" x14ac:dyDescent="0.2">
      <c r="A375" s="16"/>
      <c r="B375" s="16"/>
      <c r="C375" s="17"/>
      <c r="D375" s="17"/>
      <c r="E375" s="17"/>
    </row>
    <row r="376" spans="1:5" s="2" customFormat="1" x14ac:dyDescent="0.2">
      <c r="A376" s="16"/>
      <c r="B376" s="16"/>
      <c r="C376" s="17"/>
      <c r="D376" s="17"/>
      <c r="E376" s="17"/>
    </row>
    <row r="377" spans="1:5" s="2" customFormat="1" x14ac:dyDescent="0.2">
      <c r="A377" s="16"/>
      <c r="B377" s="16"/>
      <c r="C377" s="17"/>
      <c r="D377" s="17"/>
      <c r="E377" s="17"/>
    </row>
    <row r="378" spans="1:5" s="2" customFormat="1" x14ac:dyDescent="0.2">
      <c r="A378" s="16"/>
      <c r="B378" s="16"/>
      <c r="C378" s="17"/>
      <c r="D378" s="17"/>
      <c r="E378" s="17"/>
    </row>
    <row r="379" spans="1:5" s="2" customFormat="1" x14ac:dyDescent="0.2">
      <c r="A379" s="16"/>
      <c r="B379" s="16"/>
      <c r="C379" s="17"/>
      <c r="D379" s="17"/>
      <c r="E379" s="17"/>
    </row>
    <row r="380" spans="1:5" s="2" customFormat="1" x14ac:dyDescent="0.2">
      <c r="A380" s="16"/>
      <c r="B380" s="16"/>
      <c r="C380" s="17"/>
      <c r="D380" s="17"/>
      <c r="E380" s="17"/>
    </row>
    <row r="381" spans="1:5" s="2" customFormat="1" x14ac:dyDescent="0.2">
      <c r="A381" s="16"/>
      <c r="B381" s="16"/>
      <c r="C381" s="17"/>
      <c r="D381" s="17"/>
      <c r="E381" s="17"/>
    </row>
  </sheetData>
  <mergeCells count="8">
    <mergeCell ref="D1:E1"/>
    <mergeCell ref="D2:E2"/>
    <mergeCell ref="D3:E3"/>
    <mergeCell ref="A364:E364"/>
    <mergeCell ref="A6:E6"/>
    <mergeCell ref="A8:A9"/>
    <mergeCell ref="B8:B9"/>
    <mergeCell ref="C8:E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Administracija</vt:lpstr>
      <vt:lpstr>Administracija!Print_Titles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Vijolė Karpienė</dc:creator>
  <cp:lastModifiedBy>Laura Bačiliūnienė</cp:lastModifiedBy>
  <cp:lastPrinted>2025-02-20T09:59:02Z</cp:lastPrinted>
  <dcterms:created xsi:type="dcterms:W3CDTF">2025-02-13T16:18:33Z</dcterms:created>
  <dcterms:modified xsi:type="dcterms:W3CDTF">2025-06-27T08:35:06Z</dcterms:modified>
</cp:coreProperties>
</file>