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/>
  </bookViews>
  <sheets>
    <sheet name="6 priedas" sheetId="1" r:id="rId1"/>
  </sheets>
  <definedNames>
    <definedName name="_xlnm.Print_Titles" localSheetId="0">'6 priedas'!$8:$8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18" i="1"/>
  <c r="D36" i="1"/>
  <c r="D39" i="1"/>
  <c r="D37" i="1"/>
  <c r="D34" i="1"/>
  <c r="D33" i="1" s="1"/>
  <c r="D31" i="1"/>
  <c r="D30" i="1" s="1"/>
  <c r="D28" i="1"/>
  <c r="D26" i="1"/>
  <c r="D13" i="1"/>
  <c r="D11" i="1"/>
  <c r="D43" i="1" l="1"/>
  <c r="D25" i="1"/>
  <c r="D45" i="1"/>
  <c r="D10" i="1"/>
  <c r="D41" i="1" l="1"/>
</calcChain>
</file>

<file path=xl/sharedStrings.xml><?xml version="1.0" encoding="utf-8"?>
<sst xmlns="http://schemas.openxmlformats.org/spreadsheetml/2006/main" count="51" uniqueCount="41">
  <si>
    <t>Eil. Nr.</t>
  </si>
  <si>
    <t>Asignavimų valdytojas ir programos pavadinimas</t>
  </si>
  <si>
    <t>Iš viso
(tūkst. Eur)</t>
  </si>
  <si>
    <t>Savivaldybės administracija</t>
  </si>
  <si>
    <t>1.</t>
  </si>
  <si>
    <t>Atvirumo ir bendradarbiavimo, plėtojant miesto ekonomiką, kultūrą ir turizmą, programa</t>
  </si>
  <si>
    <t>Kultūros biudžetinių įstaigų veiklai</t>
  </si>
  <si>
    <t>Gyventojo poreikius atliepianti gyvenimo kokybės sumaniam, aktyviam ir sveikam gyventojui programa</t>
  </si>
  <si>
    <t>Socialinių paslaugų biudžetinių įstaigų veiklai</t>
  </si>
  <si>
    <t>Sporto biudžetinių įstaigų veiklai</t>
  </si>
  <si>
    <t xml:space="preserve">Švietimo biudžetinių įstaigų veiklai </t>
  </si>
  <si>
    <t>Tvarumo bei žaliojo kurso principais tvariai valdomo miesto programa</t>
  </si>
  <si>
    <t>Biudžetinei įstaigai „Parkavimas Kaune“</t>
  </si>
  <si>
    <t>Biudžetinei įstaigai S. Dariaus ir S. Girėno aerodromas</t>
  </si>
  <si>
    <t>Inžinerinės infrastruktūros plėtrai</t>
  </si>
  <si>
    <t>2.</t>
  </si>
  <si>
    <t>Kauno miesto savivaldybės visuomenės sveikatos rėmimo specialiajai programai finansuoti</t>
  </si>
  <si>
    <t xml:space="preserve">Kauno miesto savivaldybės aplinkos apsaugos rėmimo specialiajai programai finansuoti </t>
  </si>
  <si>
    <t>3.</t>
  </si>
  <si>
    <t>Pajamų už parduotus valstybinės žemės sklypus likutis – iš viso</t>
  </si>
  <si>
    <t>Teritorijų planavimo dokumentams rengti ir inžinerinei infrastruktūrai plėtoti</t>
  </si>
  <si>
    <t>4.</t>
  </si>
  <si>
    <t>Pajamų už naudojimąsi Kauno miesto savivaldybės viešąja turizmo ir poilsio infrastruktūra likutis – iš viso</t>
  </si>
  <si>
    <t>5.</t>
  </si>
  <si>
    <t>Biudžeto lėšų likutis  – iš viso</t>
  </si>
  <si>
    <t>Iš viso</t>
  </si>
  <si>
    <t>Iš jų:</t>
  </si>
  <si>
    <t>Programos kodas</t>
  </si>
  <si>
    <t>Savivaldybės gyvenamosioms patalpoms (statiniams) ir jų priklausiniams valdyti, prižiūrėti ir tvarkyti</t>
  </si>
  <si>
    <t>Tarptautinės rinkodaros ir turizmo plėtrai skatinti,  palankioms sąlygoms investicijoms Kaune sudaryti</t>
  </si>
  <si>
    <t>KAUNO MIESTO SAVIVALDYBĖS 2024 METŲ BIUDŽETO LĖŠŲ LIKUČIO NAUDOJIMAS 2025 METAIS</t>
  </si>
  <si>
    <t>Įmokėtų į savivaldybės biudžetą biudžetinių įstaigų pajamų likutis trumpalaikiams įsipareigojimams, esantiems 2024 m. gruodžio 31 d., dengti ir programoms finansuoti – iš viso</t>
  </si>
  <si>
    <t>Kauno miesto savivaldybės specialiųjų programų likutis trumpalaikiams įsipareigojimams, esantiems 2024 m. gruodžio 31 d., dengti ir programoms finansuoti – iš viso</t>
  </si>
  <si>
    <t xml:space="preserve">Trumpalaikiams įsipareigojimams, esantiems 
2024 m. gruodžio 31 d., dengti ir programai vykdyti  </t>
  </si>
  <si>
    <t xml:space="preserve">                                                                       Kauno miesto savivaldybės tarybos</t>
  </si>
  <si>
    <t xml:space="preserve">                                                                       6 priedas</t>
  </si>
  <si>
    <t>Savivaldybės teritorijoms prie gyvenamųjų pastatų  tvarkyti</t>
  </si>
  <si>
    <t>Savivaldybės valdomų negyvenamųjų pastatų, patalpų, statinių priežiūrai ir tvarkymui</t>
  </si>
  <si>
    <t>Elektromobilių įkrovimo prieigų infrastruktūrai sukurti ir palaikyti</t>
  </si>
  <si>
    <t xml:space="preserve">                                                                       2025 m. vasario 18 d. </t>
  </si>
  <si>
    <t xml:space="preserve">                                                                       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</si>
</sst>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2" fillId="0" borderId="2" xfId="0" applyNumberFormat="1" applyFont="1" applyBorder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/>
    <xf numFmtId="0" fontId="3" fillId="0" borderId="0" xfId="0" applyFont="1"/>
    <xf numFmtId="0" fontId="2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3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/>
    <xf numFmtId="0" fontId="3" fillId="0" borderId="6" xfId="0" applyFont="1" applyBorder="1" applyAlignment="1">
      <alignment horizontal="left" wrapText="1"/>
    </xf>
    <xf numFmtId="4" fontId="6" fillId="0" borderId="0" xfId="0" applyNumberFormat="1" applyFont="1"/>
    <xf numFmtId="0" fontId="5" fillId="0" borderId="0" xfId="0" applyFont="1" applyAlignment="1">
      <alignment horizontal="left"/>
    </xf>
    <xf numFmtId="164" fontId="7" fillId="0" borderId="2" xfId="1" applyNumberFormat="1" applyFont="1" applyBorder="1"/>
    <xf numFmtId="164" fontId="7" fillId="0" borderId="2" xfId="1" applyNumberFormat="1" applyFont="1" applyBorder="1" applyAlignment="1">
      <alignment horizontal="right"/>
    </xf>
    <xf numFmtId="0" fontId="7" fillId="0" borderId="2" xfId="1" applyFont="1" applyBorder="1" applyAlignment="1">
      <alignment vertical="top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="130" zoomScaleNormal="130" workbookViewId="0">
      <selection activeCell="C4" sqref="C4"/>
    </sheetView>
  </sheetViews>
  <sheetFormatPr defaultColWidth="8.85546875" defaultRowHeight="15.75" x14ac:dyDescent="0.25"/>
  <cols>
    <col min="1" max="1" width="4.28515625" style="1" customWidth="1"/>
    <col min="2" max="2" width="11.5703125" style="2" customWidth="1"/>
    <col min="3" max="3" width="59.140625" style="3" customWidth="1"/>
    <col min="4" max="4" width="17.42578125" style="5" customWidth="1"/>
    <col min="5" max="16384" width="8.85546875" style="3"/>
  </cols>
  <sheetData>
    <row r="1" spans="1:4" x14ac:dyDescent="0.25">
      <c r="C1" s="29" t="s">
        <v>34</v>
      </c>
      <c r="D1" s="4"/>
    </row>
    <row r="2" spans="1:4" x14ac:dyDescent="0.25">
      <c r="C2" s="3" t="s">
        <v>39</v>
      </c>
    </row>
    <row r="3" spans="1:4" x14ac:dyDescent="0.25">
      <c r="C3" s="3" t="s">
        <v>40</v>
      </c>
    </row>
    <row r="4" spans="1:4" x14ac:dyDescent="0.25">
      <c r="C4" s="3" t="s">
        <v>35</v>
      </c>
    </row>
    <row r="6" spans="1:4" ht="30.75" customHeight="1" x14ac:dyDescent="0.25">
      <c r="A6" s="37" t="s">
        <v>30</v>
      </c>
      <c r="B6" s="37"/>
      <c r="C6" s="37"/>
      <c r="D6" s="37"/>
    </row>
    <row r="8" spans="1:4" ht="31.5" x14ac:dyDescent="0.25">
      <c r="A8" s="6" t="s">
        <v>0</v>
      </c>
      <c r="B8" s="6" t="s">
        <v>27</v>
      </c>
      <c r="C8" s="6" t="s">
        <v>1</v>
      </c>
      <c r="D8" s="7" t="s">
        <v>2</v>
      </c>
    </row>
    <row r="9" spans="1:4" x14ac:dyDescent="0.25">
      <c r="A9" s="8"/>
      <c r="B9" s="9"/>
      <c r="C9" s="10" t="s">
        <v>3</v>
      </c>
      <c r="D9" s="11"/>
    </row>
    <row r="10" spans="1:4" s="14" customFormat="1" ht="49.5" customHeight="1" x14ac:dyDescent="0.25">
      <c r="A10" s="12" t="s">
        <v>4</v>
      </c>
      <c r="B10" s="35" t="s">
        <v>31</v>
      </c>
      <c r="C10" s="36"/>
      <c r="D10" s="13">
        <f>D11+D13+D18</f>
        <v>10807.599999999999</v>
      </c>
    </row>
    <row r="11" spans="1:4" ht="31.5" x14ac:dyDescent="0.25">
      <c r="A11" s="15"/>
      <c r="B11" s="10">
        <v>1</v>
      </c>
      <c r="C11" s="16" t="s">
        <v>5</v>
      </c>
      <c r="D11" s="17">
        <f>D12</f>
        <v>1326.3</v>
      </c>
    </row>
    <row r="12" spans="1:4" x14ac:dyDescent="0.25">
      <c r="A12" s="15"/>
      <c r="B12" s="9"/>
      <c r="C12" s="18" t="s">
        <v>6</v>
      </c>
      <c r="D12" s="17">
        <v>1326.3</v>
      </c>
    </row>
    <row r="13" spans="1:4" ht="31.5" x14ac:dyDescent="0.25">
      <c r="A13" s="15"/>
      <c r="B13" s="10">
        <v>2</v>
      </c>
      <c r="C13" s="16" t="s">
        <v>7</v>
      </c>
      <c r="D13" s="17">
        <f>D14+D15+D16+D17</f>
        <v>3510.2999999999997</v>
      </c>
    </row>
    <row r="14" spans="1:4" x14ac:dyDescent="0.25">
      <c r="A14" s="15"/>
      <c r="B14" s="9"/>
      <c r="C14" s="18" t="s">
        <v>8</v>
      </c>
      <c r="D14" s="30">
        <v>462.1</v>
      </c>
    </row>
    <row r="15" spans="1:4" x14ac:dyDescent="0.25">
      <c r="A15" s="15"/>
      <c r="B15" s="9"/>
      <c r="C15" s="18" t="s">
        <v>9</v>
      </c>
      <c r="D15" s="30">
        <v>318.5</v>
      </c>
    </row>
    <row r="16" spans="1:4" x14ac:dyDescent="0.25">
      <c r="A16" s="15"/>
      <c r="B16" s="9"/>
      <c r="C16" s="18" t="s">
        <v>10</v>
      </c>
      <c r="D16" s="30">
        <v>2260.6999999999998</v>
      </c>
    </row>
    <row r="17" spans="1:4" ht="31.5" x14ac:dyDescent="0.25">
      <c r="A17" s="15"/>
      <c r="B17" s="9"/>
      <c r="C17" s="19" t="s">
        <v>28</v>
      </c>
      <c r="D17" s="30">
        <v>469</v>
      </c>
    </row>
    <row r="18" spans="1:4" ht="31.5" x14ac:dyDescent="0.25">
      <c r="A18" s="15"/>
      <c r="B18" s="10">
        <v>3</v>
      </c>
      <c r="C18" s="20" t="s">
        <v>11</v>
      </c>
      <c r="D18" s="17">
        <f>D23+D24+D19+D21+D20+D22</f>
        <v>5971</v>
      </c>
    </row>
    <row r="19" spans="1:4" x14ac:dyDescent="0.25">
      <c r="A19" s="15"/>
      <c r="B19" s="9"/>
      <c r="C19" s="32" t="s">
        <v>12</v>
      </c>
      <c r="D19" s="30">
        <v>134</v>
      </c>
    </row>
    <row r="20" spans="1:4" x14ac:dyDescent="0.25">
      <c r="A20" s="15"/>
      <c r="B20" s="9"/>
      <c r="C20" s="32" t="s">
        <v>13</v>
      </c>
      <c r="D20" s="30">
        <v>272.2</v>
      </c>
    </row>
    <row r="21" spans="1:4" x14ac:dyDescent="0.25">
      <c r="A21" s="15"/>
      <c r="B21" s="9"/>
      <c r="C21" s="33" t="s">
        <v>14</v>
      </c>
      <c r="D21" s="30">
        <v>2482.8000000000002</v>
      </c>
    </row>
    <row r="22" spans="1:4" ht="31.5" x14ac:dyDescent="0.25">
      <c r="A22" s="15"/>
      <c r="B22" s="9"/>
      <c r="C22" s="32" t="s">
        <v>38</v>
      </c>
      <c r="D22" s="30">
        <v>24.5</v>
      </c>
    </row>
    <row r="23" spans="1:4" x14ac:dyDescent="0.25">
      <c r="A23" s="15"/>
      <c r="B23" s="9"/>
      <c r="C23" s="34" t="s">
        <v>36</v>
      </c>
      <c r="D23" s="30">
        <v>1456.2</v>
      </c>
    </row>
    <row r="24" spans="1:4" ht="31.5" x14ac:dyDescent="0.25">
      <c r="A24" s="15"/>
      <c r="B24" s="9"/>
      <c r="C24" s="34" t="s">
        <v>37</v>
      </c>
      <c r="D24" s="30">
        <v>1601.3</v>
      </c>
    </row>
    <row r="25" spans="1:4" s="14" customFormat="1" ht="51" customHeight="1" x14ac:dyDescent="0.25">
      <c r="A25" s="12" t="s">
        <v>15</v>
      </c>
      <c r="B25" s="35" t="s">
        <v>32</v>
      </c>
      <c r="C25" s="36"/>
      <c r="D25" s="13">
        <f>D26+D28</f>
        <v>1608.6000000000001</v>
      </c>
    </row>
    <row r="26" spans="1:4" ht="31.5" x14ac:dyDescent="0.25">
      <c r="A26" s="15"/>
      <c r="B26" s="10">
        <v>2</v>
      </c>
      <c r="C26" s="16" t="s">
        <v>7</v>
      </c>
      <c r="D26" s="17">
        <f>D27</f>
        <v>294.2</v>
      </c>
    </row>
    <row r="27" spans="1:4" ht="31.5" x14ac:dyDescent="0.25">
      <c r="A27" s="15"/>
      <c r="B27" s="9"/>
      <c r="C27" s="19" t="s">
        <v>16</v>
      </c>
      <c r="D27" s="30">
        <v>294.2</v>
      </c>
    </row>
    <row r="28" spans="1:4" ht="31.5" x14ac:dyDescent="0.25">
      <c r="A28" s="15"/>
      <c r="B28" s="10">
        <v>3</v>
      </c>
      <c r="C28" s="20" t="s">
        <v>11</v>
      </c>
      <c r="D28" s="17">
        <f>+D29</f>
        <v>1314.4</v>
      </c>
    </row>
    <row r="29" spans="1:4" ht="31.5" x14ac:dyDescent="0.25">
      <c r="A29" s="15"/>
      <c r="B29" s="9"/>
      <c r="C29" s="18" t="s">
        <v>17</v>
      </c>
      <c r="D29" s="31">
        <v>1314.4</v>
      </c>
    </row>
    <row r="30" spans="1:4" s="14" customFormat="1" ht="22.5" customHeight="1" x14ac:dyDescent="0.25">
      <c r="A30" s="12" t="s">
        <v>18</v>
      </c>
      <c r="B30" s="35" t="s">
        <v>19</v>
      </c>
      <c r="C30" s="36"/>
      <c r="D30" s="13">
        <f>D31</f>
        <v>4477.8</v>
      </c>
    </row>
    <row r="31" spans="1:4" ht="31.5" x14ac:dyDescent="0.25">
      <c r="A31" s="15"/>
      <c r="B31" s="10">
        <v>3</v>
      </c>
      <c r="C31" s="20" t="s">
        <v>11</v>
      </c>
      <c r="D31" s="17">
        <f>+D32</f>
        <v>4477.8</v>
      </c>
    </row>
    <row r="32" spans="1:4" ht="31.5" x14ac:dyDescent="0.25">
      <c r="A32" s="15"/>
      <c r="B32" s="9"/>
      <c r="C32" s="18" t="s">
        <v>20</v>
      </c>
      <c r="D32" s="31">
        <v>4477.8</v>
      </c>
    </row>
    <row r="33" spans="1:4" s="14" customFormat="1" ht="33" customHeight="1" x14ac:dyDescent="0.25">
      <c r="A33" s="12" t="s">
        <v>21</v>
      </c>
      <c r="B33" s="35" t="s">
        <v>22</v>
      </c>
      <c r="C33" s="36"/>
      <c r="D33" s="13">
        <f t="shared" ref="D33:D34" si="0">D34</f>
        <v>518.29999999999995</v>
      </c>
    </row>
    <row r="34" spans="1:4" ht="31.5" x14ac:dyDescent="0.25">
      <c r="A34" s="15"/>
      <c r="B34" s="10">
        <v>1</v>
      </c>
      <c r="C34" s="16" t="s">
        <v>5</v>
      </c>
      <c r="D34" s="17">
        <f t="shared" si="0"/>
        <v>518.29999999999995</v>
      </c>
    </row>
    <row r="35" spans="1:4" ht="31.5" x14ac:dyDescent="0.25">
      <c r="A35" s="15"/>
      <c r="B35" s="9"/>
      <c r="C35" s="21" t="s">
        <v>29</v>
      </c>
      <c r="D35" s="30">
        <v>518.29999999999995</v>
      </c>
    </row>
    <row r="36" spans="1:4" s="14" customFormat="1" x14ac:dyDescent="0.25">
      <c r="A36" s="12" t="s">
        <v>23</v>
      </c>
      <c r="B36" s="35" t="s">
        <v>24</v>
      </c>
      <c r="C36" s="36"/>
      <c r="D36" s="13">
        <f>D37+D39</f>
        <v>54436.7</v>
      </c>
    </row>
    <row r="37" spans="1:4" ht="31.5" x14ac:dyDescent="0.25">
      <c r="A37" s="15"/>
      <c r="B37" s="10">
        <v>2</v>
      </c>
      <c r="C37" s="16" t="s">
        <v>7</v>
      </c>
      <c r="D37" s="17">
        <f>D38</f>
        <v>18300</v>
      </c>
    </row>
    <row r="38" spans="1:4" ht="31.5" x14ac:dyDescent="0.25">
      <c r="A38" s="15"/>
      <c r="B38" s="9"/>
      <c r="C38" s="19" t="s">
        <v>33</v>
      </c>
      <c r="D38" s="30">
        <v>18300</v>
      </c>
    </row>
    <row r="39" spans="1:4" ht="31.5" x14ac:dyDescent="0.25">
      <c r="A39" s="15"/>
      <c r="B39" s="10">
        <v>3</v>
      </c>
      <c r="C39" s="20" t="s">
        <v>11</v>
      </c>
      <c r="D39" s="17">
        <f>D40</f>
        <v>36136.699999999997</v>
      </c>
    </row>
    <row r="40" spans="1:4" ht="31.5" x14ac:dyDescent="0.25">
      <c r="A40" s="15"/>
      <c r="B40" s="10"/>
      <c r="C40" s="19" t="s">
        <v>33</v>
      </c>
      <c r="D40" s="30">
        <v>36136.699999999997</v>
      </c>
    </row>
    <row r="41" spans="1:4" s="14" customFormat="1" x14ac:dyDescent="0.25">
      <c r="A41" s="12"/>
      <c r="B41" s="10"/>
      <c r="C41" s="22" t="s">
        <v>25</v>
      </c>
      <c r="D41" s="13">
        <f>D10+D25+D30+D33+D36</f>
        <v>71849</v>
      </c>
    </row>
    <row r="42" spans="1:4" x14ac:dyDescent="0.25">
      <c r="A42" s="15"/>
      <c r="B42" s="10"/>
      <c r="C42" s="16" t="s">
        <v>26</v>
      </c>
      <c r="D42" s="13"/>
    </row>
    <row r="43" spans="1:4" ht="31.5" x14ac:dyDescent="0.25">
      <c r="A43" s="15"/>
      <c r="B43" s="10">
        <v>1</v>
      </c>
      <c r="C43" s="16" t="s">
        <v>5</v>
      </c>
      <c r="D43" s="13">
        <f>+D11+D34</f>
        <v>1844.6</v>
      </c>
    </row>
    <row r="44" spans="1:4" ht="31.5" x14ac:dyDescent="0.25">
      <c r="A44" s="15"/>
      <c r="B44" s="10">
        <v>2</v>
      </c>
      <c r="C44" s="16" t="s">
        <v>7</v>
      </c>
      <c r="D44" s="13">
        <f>+D13+D26+D37</f>
        <v>22104.5</v>
      </c>
    </row>
    <row r="45" spans="1:4" ht="31.5" x14ac:dyDescent="0.25">
      <c r="A45" s="15"/>
      <c r="B45" s="10">
        <v>3</v>
      </c>
      <c r="C45" s="20" t="s">
        <v>11</v>
      </c>
      <c r="D45" s="13">
        <f>+D18+D28+D31+D39</f>
        <v>47899.899999999994</v>
      </c>
    </row>
    <row r="46" spans="1:4" x14ac:dyDescent="0.25">
      <c r="A46" s="23"/>
      <c r="B46" s="24"/>
      <c r="C46" s="25"/>
      <c r="D46" s="26"/>
    </row>
    <row r="47" spans="1:4" x14ac:dyDescent="0.25">
      <c r="B47" s="24"/>
      <c r="C47" s="27"/>
      <c r="D47" s="26"/>
    </row>
    <row r="48" spans="1:4" x14ac:dyDescent="0.25">
      <c r="B48" s="24"/>
      <c r="C48" s="26"/>
      <c r="D48" s="26"/>
    </row>
    <row r="49" spans="3:4" x14ac:dyDescent="0.25">
      <c r="C49" s="26"/>
      <c r="D49" s="26"/>
    </row>
    <row r="50" spans="3:4" x14ac:dyDescent="0.25">
      <c r="C50" s="26"/>
      <c r="D50" s="28"/>
    </row>
    <row r="51" spans="3:4" x14ac:dyDescent="0.25">
      <c r="C51" s="26"/>
      <c r="D51" s="28"/>
    </row>
    <row r="52" spans="3:4" x14ac:dyDescent="0.25">
      <c r="C52" s="26"/>
      <c r="D52" s="28"/>
    </row>
    <row r="53" spans="3:4" x14ac:dyDescent="0.25">
      <c r="C53" s="26"/>
      <c r="D53" s="28"/>
    </row>
    <row r="54" spans="3:4" x14ac:dyDescent="0.25">
      <c r="C54" s="26"/>
      <c r="D54" s="28"/>
    </row>
  </sheetData>
  <mergeCells count="6">
    <mergeCell ref="B36:C36"/>
    <mergeCell ref="A6:D6"/>
    <mergeCell ref="B10:C10"/>
    <mergeCell ref="B25:C25"/>
    <mergeCell ref="B30:C30"/>
    <mergeCell ref="B33:C33"/>
  </mergeCells>
  <pageMargins left="1.0629921259842521" right="0.27559055118110237" top="0.78740157480314965" bottom="0.59055118110236227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6 priedas</vt:lpstr>
      <vt:lpstr>'6 priedas'!Print_Titles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2025-01-28T13:25:57Z</cp:lastPrinted>
  <dcterms:created xsi:type="dcterms:W3CDTF">2024-01-22T14:52:32Z</dcterms:created>
  <dcterms:modified xsi:type="dcterms:W3CDTF">2025-02-18T12:21:35Z</dcterms:modified>
</cp:coreProperties>
</file>