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Šios_darbaknygės" defaultThemeVersion="164011"/>
  <mc:AlternateContent xmlns:mc="http://schemas.openxmlformats.org/markup-compatibility/2006">
    <mc:Choice Requires="x15">
      <x15ac:absPath xmlns:x15ac="http://schemas.microsoft.com/office/spreadsheetml/2010/11/ac" url="W:\Sekretoriatas\_Norminiai\"/>
    </mc:Choice>
  </mc:AlternateContent>
  <bookViews>
    <workbookView xWindow="-120" yWindow="-120" windowWidth="29040" windowHeight="15840"/>
  </bookViews>
  <sheets>
    <sheet name="1 priedas" sheetId="1" r:id="rId1"/>
  </sheets>
  <definedNames>
    <definedName name="_xlnm._FilterDatabase" localSheetId="0" hidden="1">'1 priedas'!$A$10:$C$61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34" i="1" s="1"/>
  <c r="C32" i="1"/>
  <c r="C29" i="1"/>
  <c r="C26" i="1"/>
  <c r="C25" i="1"/>
  <c r="C20" i="1"/>
  <c r="C17" i="1"/>
  <c r="C13" i="1"/>
  <c r="C11" i="1" s="1"/>
  <c r="C12" i="1"/>
  <c r="C24" i="1" l="1"/>
  <c r="C19" i="1" s="1"/>
  <c r="C33" i="1"/>
  <c r="C71" i="1"/>
  <c r="C58" i="1" l="1"/>
  <c r="C61" i="1" s="1"/>
</calcChain>
</file>

<file path=xl/sharedStrings.xml><?xml version="1.0" encoding="utf-8"?>
<sst xmlns="http://schemas.openxmlformats.org/spreadsheetml/2006/main" count="121" uniqueCount="120">
  <si>
    <t>PAJAMOS</t>
  </si>
  <si>
    <t>Eil. Nr.</t>
  </si>
  <si>
    <t>Pavadinimas</t>
  </si>
  <si>
    <t>Iš viso
(tūkst. Eur)</t>
  </si>
  <si>
    <t>1.</t>
  </si>
  <si>
    <t>MOKESČIAI (2 + 3 + 7)</t>
  </si>
  <si>
    <t>2.</t>
  </si>
  <si>
    <t>Gyventojų pajamų mokestis</t>
  </si>
  <si>
    <t>3.</t>
  </si>
  <si>
    <t>Turto mokesčiai (4 + 5 + 6)</t>
  </si>
  <si>
    <t>4.</t>
  </si>
  <si>
    <t>Žemės mokestis</t>
  </si>
  <si>
    <t>5.</t>
  </si>
  <si>
    <t>Paveldimo turto mokestis</t>
  </si>
  <si>
    <t>6.</t>
  </si>
  <si>
    <t>Nekilnojamojo turto mokestis</t>
  </si>
  <si>
    <t>7.</t>
  </si>
  <si>
    <t>Prekių ir paslaugų mokesčiai (8)</t>
  </si>
  <si>
    <t>8.</t>
  </si>
  <si>
    <t>Mokesčiai už aplinkos teršimą</t>
  </si>
  <si>
    <t>9.</t>
  </si>
  <si>
    <t>KITOS PAJAMOS (10 + 14 + 20 + 21 + 22)</t>
  </si>
  <si>
    <t>10.</t>
  </si>
  <si>
    <t>Turto pajamos (11 + 12 + 13)</t>
  </si>
  <si>
    <t>11.</t>
  </si>
  <si>
    <t>Dividendai</t>
  </si>
  <si>
    <t>12.</t>
  </si>
  <si>
    <t>Nuomos mokestis už valstybinę žemę</t>
  </si>
  <si>
    <t>13.</t>
  </si>
  <si>
    <t>Mokesčiai už valstybinius gamtos išteklius</t>
  </si>
  <si>
    <t>14.</t>
  </si>
  <si>
    <t>Pajamos už prekes ir paslaugas (15 + 16 + 17 + 18 + 19)</t>
  </si>
  <si>
    <t>15.</t>
  </si>
  <si>
    <t>Biudžetinių įstaigų pajamos už prekes ir paslaugas</t>
  </si>
  <si>
    <t>16.</t>
  </si>
  <si>
    <t>Pajamos už ilgalaikio ir trumpalaikio materialiojo turto nuomą</t>
  </si>
  <si>
    <t>17.</t>
  </si>
  <si>
    <t>Įmokos už išlaikymą švietimo, socialinės apsaugos ir kitose įstaigose</t>
  </si>
  <si>
    <t>18.</t>
  </si>
  <si>
    <t>Valstybinė rinkliava</t>
  </si>
  <si>
    <t>19.</t>
  </si>
  <si>
    <t>Vietinė rinkliava</t>
  </si>
  <si>
    <t>20.</t>
  </si>
  <si>
    <t>Pajamos iš baudų ir konfiskacijos</t>
  </si>
  <si>
    <t>21.</t>
  </si>
  <si>
    <t>Kitos neišvardytos pajamos</t>
  </si>
  <si>
    <t>22.</t>
  </si>
  <si>
    <t>Materialiojo ir nematerialiojo turto realizavimo pajamos</t>
  </si>
  <si>
    <t>23.</t>
  </si>
  <si>
    <t>IŠ VISO (1 + 9)</t>
  </si>
  <si>
    <t>24.</t>
  </si>
  <si>
    <t>25.</t>
  </si>
  <si>
    <t>26.</t>
  </si>
  <si>
    <t>Ugdymo reikmėms finansuoti</t>
  </si>
  <si>
    <t>27.</t>
  </si>
  <si>
    <t>Valstybinėms (valstybės perduotoms savivaldybėms) funkcijoms atlikti</t>
  </si>
  <si>
    <t>28.</t>
  </si>
  <si>
    <t>29.</t>
  </si>
  <si>
    <t>Iš apskričių perduotoms švietimo įstaigoms išlaikyti</t>
  </si>
  <si>
    <t>30.</t>
  </si>
  <si>
    <t>Neformaliajam vaikų švietimui finansuoti</t>
  </si>
  <si>
    <t>31.</t>
  </si>
  <si>
    <t>Asmeninės pagalbos teikimui finansuoti</t>
  </si>
  <si>
    <t>32.</t>
  </si>
  <si>
    <t>Akredituotai vaikų dienos socialinei priežiūrai teikti</t>
  </si>
  <si>
    <t>33.</t>
  </si>
  <si>
    <t>Socialinės reabilitacijos paslaugų neįgaliesiems teikimo bendruomenėje projektams finansuoti</t>
  </si>
  <si>
    <t>34.</t>
  </si>
  <si>
    <t>Socialinių paslaugų srities darbuotojų darbo užmokesčiui didinti</t>
  </si>
  <si>
    <t>35.</t>
  </si>
  <si>
    <t>36.</t>
  </si>
  <si>
    <t>37.</t>
  </si>
  <si>
    <t>Klasėms, skirtoms specialiųjų ugdymosi poreikių turintiems mokiniams, išlaikyti</t>
  </si>
  <si>
    <t>38.</t>
  </si>
  <si>
    <t>Savivaldybių viešosioms bibliotekoms dokumentams įsigyti</t>
  </si>
  <si>
    <t>39.</t>
  </si>
  <si>
    <t>Kompleksinėms paslaugoms šeimai organizuoti</t>
  </si>
  <si>
    <t>40.</t>
  </si>
  <si>
    <t>Vaikų, atvykusių iš Ukrainos, institucinei socialinei globai finansuoti</t>
  </si>
  <si>
    <t>41.</t>
  </si>
  <si>
    <t>Socialinę riziką patiriančių vaikų ikimokykliniam ugdymui</t>
  </si>
  <si>
    <t>42.</t>
  </si>
  <si>
    <t>43.</t>
  </si>
  <si>
    <t>Vienkartinėms išmokoms įsikurti gyvenamojoje vietoje savivaldybės teritorijoje ir (ar) mėnesinėms kompensacijoms vaiko ugdymo pagal ikimokyklinio ar priešmokyklinio ugdymo programą išlaidoms finansuoti</t>
  </si>
  <si>
    <t>44.</t>
  </si>
  <si>
    <t>Suaugusiųjų, atvykusių iš Ukrainos, socialinės globos išlaidoms kompensuoti</t>
  </si>
  <si>
    <t>45.</t>
  </si>
  <si>
    <t>46.</t>
  </si>
  <si>
    <t>47.</t>
  </si>
  <si>
    <t>48.</t>
  </si>
  <si>
    <t>49.</t>
  </si>
  <si>
    <t>50.</t>
  </si>
  <si>
    <t>51.</t>
  </si>
  <si>
    <t>IŠ VISO MOKESČIŲ, PAJAMŲ IR DOTACIJŲ (23 + 24)</t>
  </si>
  <si>
    <t>Finansinių įsipareigojimų prisiėmimo (skolinimosi) pajamos</t>
  </si>
  <si>
    <t>Biudžeto lėšų likutis</t>
  </si>
  <si>
    <t>ASIGNAVIMAI</t>
  </si>
  <si>
    <t>Programos kodas</t>
  </si>
  <si>
    <t>Asignavimų valdytojas ir programos pavadinimas</t>
  </si>
  <si>
    <t>Savivaldybės administracija</t>
  </si>
  <si>
    <t>Atvirumo ir bendradarbiavimo, plėtojant miesto ekonomiką, kultūrą ir turizmą, programa</t>
  </si>
  <si>
    <t>Gyventojo poreikius atliepianti gyvenimo kokybės sumaniam, aktyviam ir sveikam gyventojui programa</t>
  </si>
  <si>
    <t>Tvarumo bei žaliojo kurso principais tvariai valdomo miesto programa</t>
  </si>
  <si>
    <t>Mero rezervas</t>
  </si>
  <si>
    <t>Iš viso</t>
  </si>
  <si>
    <t xml:space="preserve">                                                                                                    Kauno miesto savivaldybės tarybos</t>
  </si>
  <si>
    <t xml:space="preserve">                                                                                                    1 priedas</t>
  </si>
  <si>
    <t>Socialinių paslaugų šakos kolektyvinės sutarties įsipareigojimams vykdyti</t>
  </si>
  <si>
    <t>Laikino atokvėpio paslaugai teikti ir administruoti</t>
  </si>
  <si>
    <t>Pedagoginių darbuotojų, dirbančių pagal ikimokyklinio, priešmokyklinio ir neformaliojo vaikų švietimo programas, padidintam darbo užmokesčiui finansuoti</t>
  </si>
  <si>
    <t xml:space="preserve"> KAUNO MIESTO SAVIVALDYBĖS 2025 METŲ BIUDŽETAS</t>
  </si>
  <si>
    <t>EUROPOS SĄJUNGOS, KITOS TARPTAUTINĖS FINANSINĖS PARAMOS IR BENDROJO FINANSAVIMO LĖŠOS</t>
  </si>
  <si>
    <t>DOTACIJOS (25 + 47)</t>
  </si>
  <si>
    <t>VALSTYBĖS BIUDŽETO DOTACIJOS (26 + 27 + 28 + 29 + 30 + 31 + 32 + 33 + 34 + 35 + 36 + 37 + 38 + 39 + 40 + 41 + 42 + 43 + 44 + 45 + 46)</t>
  </si>
  <si>
    <t>Asmenims, pradėjusiems gauti ilgalaikę socialinę globą iki 2007 m. sausio 1 d., bendrosioms ir specialiosioms socialinėms paslaugoms finansuoti</t>
  </si>
  <si>
    <t>IŠ VISO (48 + 49 + 50)</t>
  </si>
  <si>
    <t>Neįgaliems asmenims, auginantiems vaikus, bazinei socialinei išmokai (20 proc.) mokėti</t>
  </si>
  <si>
    <r>
      <t>Neįgaliųjų reikalų koordinatorių funkcijai</t>
    </r>
    <r>
      <rPr>
        <sz val="12"/>
        <color rgb="FFFF0000"/>
        <rFont val="Calibri"/>
        <family val="2"/>
        <charset val="186"/>
        <scheme val="minor"/>
      </rPr>
      <t xml:space="preserve"> </t>
    </r>
    <r>
      <rPr>
        <sz val="12"/>
        <rFont val="Calibri"/>
        <family val="2"/>
        <charset val="186"/>
        <scheme val="minor"/>
      </rPr>
      <t xml:space="preserve">atlikti </t>
    </r>
  </si>
  <si>
    <t xml:space="preserve">                                                                                                    2025 m. vasario 18 d. </t>
  </si>
  <si>
    <t xml:space="preserve">                                                                                                    sprendimo Nr. T-2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</si>
</sst>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1" applyFont="1"/>
    <xf numFmtId="0" fontId="2" fillId="0" borderId="0" xfId="0" applyFont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right"/>
    </xf>
    <xf numFmtId="164" fontId="3" fillId="0" borderId="3" xfId="1" applyNumberFormat="1" applyFont="1" applyBorder="1"/>
    <xf numFmtId="0" fontId="3" fillId="0" borderId="2" xfId="1" applyFont="1" applyBorder="1" applyAlignment="1">
      <alignment vertical="top" wrapText="1"/>
    </xf>
    <xf numFmtId="0" fontId="2" fillId="0" borderId="3" xfId="1" applyFont="1" applyBorder="1" applyAlignment="1">
      <alignment horizontal="right"/>
    </xf>
    <xf numFmtId="0" fontId="2" fillId="0" borderId="2" xfId="1" applyFont="1" applyBorder="1" applyAlignment="1">
      <alignment vertical="top"/>
    </xf>
    <xf numFmtId="0" fontId="2" fillId="0" borderId="2" xfId="1" applyFont="1" applyBorder="1" applyAlignment="1">
      <alignment vertical="top" wrapText="1"/>
    </xf>
    <xf numFmtId="0" fontId="3" fillId="0" borderId="3" xfId="1" applyFont="1" applyBorder="1" applyAlignment="1">
      <alignment horizontal="right" wrapText="1"/>
    </xf>
    <xf numFmtId="0" fontId="2" fillId="0" borderId="3" xfId="1" applyFont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4" fontId="2" fillId="0" borderId="0" xfId="1" applyNumberFormat="1" applyFont="1"/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left" vertical="top"/>
    </xf>
    <xf numFmtId="0" fontId="3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164" fontId="2" fillId="0" borderId="3" xfId="0" applyNumberFormat="1" applyFont="1" applyBorder="1"/>
    <xf numFmtId="0" fontId="3" fillId="0" borderId="3" xfId="0" applyFont="1" applyBorder="1" applyAlignment="1">
      <alignment vertical="center" wrapText="1"/>
    </xf>
    <xf numFmtId="0" fontId="3" fillId="0" borderId="3" xfId="1" applyFont="1" applyBorder="1"/>
    <xf numFmtId="0" fontId="3" fillId="0" borderId="3" xfId="1" applyFont="1" applyBorder="1" applyAlignment="1">
      <alignment horizontal="left" wrapText="1"/>
    </xf>
    <xf numFmtId="0" fontId="3" fillId="0" borderId="3" xfId="1" applyFont="1" applyBorder="1" applyAlignment="1">
      <alignment horizontal="center"/>
    </xf>
    <xf numFmtId="164" fontId="2" fillId="0" borderId="0" xfId="1" applyNumberFormat="1" applyFont="1"/>
    <xf numFmtId="0" fontId="2" fillId="0" borderId="5" xfId="1" applyFont="1" applyBorder="1"/>
    <xf numFmtId="0" fontId="3" fillId="0" borderId="2" xfId="1" applyFont="1" applyBorder="1" applyAlignment="1">
      <alignment vertical="top"/>
    </xf>
    <xf numFmtId="164" fontId="2" fillId="0" borderId="3" xfId="1" applyNumberFormat="1" applyFont="1" applyBorder="1"/>
    <xf numFmtId="164" fontId="2" fillId="0" borderId="4" xfId="1" applyNumberFormat="1" applyFont="1" applyBorder="1"/>
    <xf numFmtId="164" fontId="2" fillId="0" borderId="4" xfId="2" applyNumberFormat="1" applyFont="1" applyFill="1" applyBorder="1" applyAlignment="1">
      <alignment horizontal="right"/>
    </xf>
    <xf numFmtId="164" fontId="2" fillId="0" borderId="3" xfId="2" applyNumberFormat="1" applyFont="1" applyFill="1" applyBorder="1" applyAlignment="1">
      <alignment horizontal="right"/>
    </xf>
    <xf numFmtId="3" fontId="2" fillId="0" borderId="0" xfId="0" applyNumberFormat="1" applyFont="1"/>
    <xf numFmtId="3" fontId="4" fillId="0" borderId="0" xfId="0" applyNumberFormat="1" applyFont="1"/>
    <xf numFmtId="0" fontId="4" fillId="0" borderId="0" xfId="0" applyFont="1"/>
    <xf numFmtId="1" fontId="2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4" fontId="2" fillId="0" borderId="0" xfId="0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</cellXfs>
  <cellStyles count="3">
    <cellStyle name="Įprastas" xfId="0" builtinId="0"/>
    <cellStyle name="Įprastas 2" xfId="1"/>
    <cellStyle name="Kableli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">
    <pageSetUpPr fitToPage="1"/>
  </sheetPr>
  <dimension ref="A1:D147"/>
  <sheetViews>
    <sheetView tabSelected="1" topLeftCell="A52" zoomScale="115" zoomScaleNormal="115" workbookViewId="0">
      <selection activeCell="B4" sqref="B4"/>
    </sheetView>
  </sheetViews>
  <sheetFormatPr defaultColWidth="8.85546875" defaultRowHeight="15.75" x14ac:dyDescent="0.25"/>
  <cols>
    <col min="1" max="1" width="11.140625" style="1" customWidth="1"/>
    <col min="2" max="2" width="66.28515625" style="1" customWidth="1"/>
    <col min="3" max="3" width="14.7109375" style="2" customWidth="1"/>
    <col min="4" max="4" width="15.42578125" style="1" bestFit="1" customWidth="1"/>
    <col min="5" max="16384" width="8.85546875" style="1"/>
  </cols>
  <sheetData>
    <row r="1" spans="1:4" x14ac:dyDescent="0.25">
      <c r="B1" s="2" t="s">
        <v>105</v>
      </c>
    </row>
    <row r="2" spans="1:4" x14ac:dyDescent="0.25">
      <c r="B2" s="2" t="s">
        <v>118</v>
      </c>
    </row>
    <row r="3" spans="1:4" x14ac:dyDescent="0.25">
      <c r="B3" s="2" t="s">
        <v>119</v>
      </c>
    </row>
    <row r="4" spans="1:4" s="36" customFormat="1" x14ac:dyDescent="0.25">
      <c r="A4" s="1"/>
      <c r="B4" s="2" t="s">
        <v>106</v>
      </c>
      <c r="C4" s="2"/>
      <c r="D4" s="35"/>
    </row>
    <row r="5" spans="1:4" s="36" customFormat="1" x14ac:dyDescent="0.25">
      <c r="A5" s="1"/>
      <c r="B5" s="1"/>
      <c r="C5" s="2"/>
      <c r="D5" s="2"/>
    </row>
    <row r="6" spans="1:4" s="36" customFormat="1" x14ac:dyDescent="0.25">
      <c r="A6" s="42" t="s">
        <v>110</v>
      </c>
      <c r="B6" s="42"/>
      <c r="C6" s="42"/>
      <c r="D6" s="2"/>
    </row>
    <row r="7" spans="1:4" s="36" customFormat="1" x14ac:dyDescent="0.25">
      <c r="A7" s="1"/>
      <c r="B7" s="1"/>
      <c r="C7" s="2"/>
      <c r="D7" s="2"/>
    </row>
    <row r="8" spans="1:4" s="36" customFormat="1" x14ac:dyDescent="0.25">
      <c r="A8" s="43" t="s">
        <v>0</v>
      </c>
      <c r="B8" s="43"/>
      <c r="C8" s="43"/>
      <c r="D8" s="1"/>
    </row>
    <row r="9" spans="1:4" s="36" customFormat="1" x14ac:dyDescent="0.25">
      <c r="A9" s="1"/>
      <c r="B9" s="1"/>
      <c r="C9" s="2"/>
      <c r="D9" s="35"/>
    </row>
    <row r="10" spans="1:4" s="36" customFormat="1" ht="31.5" x14ac:dyDescent="0.25">
      <c r="A10" s="3" t="s">
        <v>1</v>
      </c>
      <c r="B10" s="4" t="s">
        <v>2</v>
      </c>
      <c r="C10" s="5" t="s">
        <v>3</v>
      </c>
      <c r="D10" s="35"/>
    </row>
    <row r="11" spans="1:4" s="36" customFormat="1" x14ac:dyDescent="0.25">
      <c r="A11" s="6" t="s">
        <v>4</v>
      </c>
      <c r="B11" s="30" t="s">
        <v>5</v>
      </c>
      <c r="C11" s="7">
        <f>+C12+C13+C17</f>
        <v>393572</v>
      </c>
      <c r="D11" s="35"/>
    </row>
    <row r="12" spans="1:4" s="36" customFormat="1" x14ac:dyDescent="0.25">
      <c r="A12" s="6" t="s">
        <v>6</v>
      </c>
      <c r="B12" s="30" t="s">
        <v>7</v>
      </c>
      <c r="C12" s="7">
        <f>365822+2200</f>
        <v>368022</v>
      </c>
      <c r="D12" s="35"/>
    </row>
    <row r="13" spans="1:4" s="36" customFormat="1" x14ac:dyDescent="0.25">
      <c r="A13" s="6" t="s">
        <v>8</v>
      </c>
      <c r="B13" s="8" t="s">
        <v>9</v>
      </c>
      <c r="C13" s="7">
        <f>C14+C15+C16</f>
        <v>24150</v>
      </c>
      <c r="D13" s="35"/>
    </row>
    <row r="14" spans="1:4" s="36" customFormat="1" x14ac:dyDescent="0.25">
      <c r="A14" s="9" t="s">
        <v>10</v>
      </c>
      <c r="B14" s="10" t="s">
        <v>11</v>
      </c>
      <c r="C14" s="31">
        <v>3200</v>
      </c>
      <c r="D14" s="35"/>
    </row>
    <row r="15" spans="1:4" s="36" customFormat="1" x14ac:dyDescent="0.25">
      <c r="A15" s="9" t="s">
        <v>12</v>
      </c>
      <c r="B15" s="10" t="s">
        <v>13</v>
      </c>
      <c r="C15" s="31">
        <v>450</v>
      </c>
      <c r="D15" s="35"/>
    </row>
    <row r="16" spans="1:4" s="36" customFormat="1" x14ac:dyDescent="0.25">
      <c r="A16" s="9" t="s">
        <v>14</v>
      </c>
      <c r="B16" s="10" t="s">
        <v>15</v>
      </c>
      <c r="C16" s="31">
        <v>20500</v>
      </c>
      <c r="D16" s="35"/>
    </row>
    <row r="17" spans="1:4" s="36" customFormat="1" x14ac:dyDescent="0.25">
      <c r="A17" s="6" t="s">
        <v>16</v>
      </c>
      <c r="B17" s="30" t="s">
        <v>17</v>
      </c>
      <c r="C17" s="7">
        <f>C18</f>
        <v>1400</v>
      </c>
      <c r="D17" s="35"/>
    </row>
    <row r="18" spans="1:4" s="36" customFormat="1" x14ac:dyDescent="0.25">
      <c r="A18" s="9" t="s">
        <v>18</v>
      </c>
      <c r="B18" s="10" t="s">
        <v>19</v>
      </c>
      <c r="C18" s="31">
        <v>1400</v>
      </c>
      <c r="D18" s="35"/>
    </row>
    <row r="19" spans="1:4" s="36" customFormat="1" x14ac:dyDescent="0.25">
      <c r="A19" s="6" t="s">
        <v>20</v>
      </c>
      <c r="B19" s="30" t="s">
        <v>21</v>
      </c>
      <c r="C19" s="7">
        <f>C20+C24+C30+C31+C32</f>
        <v>45106.100000000006</v>
      </c>
      <c r="D19" s="35"/>
    </row>
    <row r="20" spans="1:4" s="36" customFormat="1" x14ac:dyDescent="0.25">
      <c r="A20" s="6" t="s">
        <v>22</v>
      </c>
      <c r="B20" s="30" t="s">
        <v>23</v>
      </c>
      <c r="C20" s="7">
        <f>C21+C22+C23</f>
        <v>4700</v>
      </c>
      <c r="D20" s="35"/>
    </row>
    <row r="21" spans="1:4" s="36" customFormat="1" x14ac:dyDescent="0.25">
      <c r="A21" s="9" t="s">
        <v>24</v>
      </c>
      <c r="B21" s="10" t="s">
        <v>25</v>
      </c>
      <c r="C21" s="31">
        <v>1500</v>
      </c>
      <c r="D21" s="35"/>
    </row>
    <row r="22" spans="1:4" s="36" customFormat="1" x14ac:dyDescent="0.25">
      <c r="A22" s="9" t="s">
        <v>26</v>
      </c>
      <c r="B22" s="11" t="s">
        <v>27</v>
      </c>
      <c r="C22" s="31">
        <v>2900</v>
      </c>
      <c r="D22" s="35"/>
    </row>
    <row r="23" spans="1:4" s="36" customFormat="1" x14ac:dyDescent="0.25">
      <c r="A23" s="9" t="s">
        <v>28</v>
      </c>
      <c r="B23" s="11" t="s">
        <v>29</v>
      </c>
      <c r="C23" s="31">
        <v>300</v>
      </c>
      <c r="D23" s="35"/>
    </row>
    <row r="24" spans="1:4" s="36" customFormat="1" x14ac:dyDescent="0.25">
      <c r="A24" s="6" t="s">
        <v>30</v>
      </c>
      <c r="B24" s="8" t="s">
        <v>31</v>
      </c>
      <c r="C24" s="7">
        <f>C25+C26+C27+C28+C29</f>
        <v>33368.600000000006</v>
      </c>
      <c r="D24" s="35"/>
    </row>
    <row r="25" spans="1:4" s="36" customFormat="1" x14ac:dyDescent="0.25">
      <c r="A25" s="9" t="s">
        <v>32</v>
      </c>
      <c r="B25" s="10" t="s">
        <v>33</v>
      </c>
      <c r="C25" s="32">
        <f>3244.1+900+35.6+91.1</f>
        <v>4270.8000000000011</v>
      </c>
      <c r="D25" s="35"/>
    </row>
    <row r="26" spans="1:4" s="36" customFormat="1" x14ac:dyDescent="0.25">
      <c r="A26" s="9" t="s">
        <v>34</v>
      </c>
      <c r="B26" s="11" t="s">
        <v>35</v>
      </c>
      <c r="C26" s="32">
        <f>1681.1+3600+1072.6-1.1</f>
        <v>6352.6</v>
      </c>
      <c r="D26" s="35"/>
    </row>
    <row r="27" spans="1:4" s="36" customFormat="1" ht="31.5" x14ac:dyDescent="0.25">
      <c r="A27" s="9" t="s">
        <v>36</v>
      </c>
      <c r="B27" s="11" t="s">
        <v>37</v>
      </c>
      <c r="C27" s="32">
        <v>8795.2000000000007</v>
      </c>
      <c r="D27" s="35"/>
    </row>
    <row r="28" spans="1:4" s="36" customFormat="1" x14ac:dyDescent="0.25">
      <c r="A28" s="9" t="s">
        <v>38</v>
      </c>
      <c r="B28" s="10" t="s">
        <v>39</v>
      </c>
      <c r="C28" s="31">
        <v>194</v>
      </c>
      <c r="D28" s="35"/>
    </row>
    <row r="29" spans="1:4" s="36" customFormat="1" x14ac:dyDescent="0.25">
      <c r="A29" s="9" t="s">
        <v>40</v>
      </c>
      <c r="B29" s="10" t="s">
        <v>41</v>
      </c>
      <c r="C29" s="31">
        <f>13636+120</f>
        <v>13756</v>
      </c>
      <c r="D29" s="35"/>
    </row>
    <row r="30" spans="1:4" s="36" customFormat="1" x14ac:dyDescent="0.25">
      <c r="A30" s="6" t="s">
        <v>42</v>
      </c>
      <c r="B30" s="30" t="s">
        <v>43</v>
      </c>
      <c r="C30" s="7">
        <v>1100</v>
      </c>
      <c r="D30" s="35"/>
    </row>
    <row r="31" spans="1:4" s="37" customFormat="1" x14ac:dyDescent="0.25">
      <c r="A31" s="6" t="s">
        <v>44</v>
      </c>
      <c r="B31" s="30" t="s">
        <v>45</v>
      </c>
      <c r="C31" s="7">
        <v>1700</v>
      </c>
      <c r="D31" s="2"/>
    </row>
    <row r="32" spans="1:4" s="37" customFormat="1" x14ac:dyDescent="0.25">
      <c r="A32" s="6" t="s">
        <v>46</v>
      </c>
      <c r="B32" s="8" t="s">
        <v>47</v>
      </c>
      <c r="C32" s="7">
        <f>4237.4+0.1</f>
        <v>4237.5</v>
      </c>
      <c r="D32" s="2"/>
    </row>
    <row r="33" spans="1:4" s="37" customFormat="1" x14ac:dyDescent="0.25">
      <c r="A33" s="6" t="s">
        <v>48</v>
      </c>
      <c r="B33" s="30" t="s">
        <v>49</v>
      </c>
      <c r="C33" s="7">
        <f>C11+C19</f>
        <v>438678.1</v>
      </c>
      <c r="D33" s="2"/>
    </row>
    <row r="34" spans="1:4" s="37" customFormat="1" x14ac:dyDescent="0.25">
      <c r="A34" s="6" t="s">
        <v>50</v>
      </c>
      <c r="B34" s="30" t="s">
        <v>112</v>
      </c>
      <c r="C34" s="7">
        <f>+C35+C57</f>
        <v>224883.99999999994</v>
      </c>
      <c r="D34" s="2"/>
    </row>
    <row r="35" spans="1:4" s="37" customFormat="1" ht="33.75" customHeight="1" x14ac:dyDescent="0.25">
      <c r="A35" s="12" t="s">
        <v>51</v>
      </c>
      <c r="B35" s="8" t="s">
        <v>113</v>
      </c>
      <c r="C35" s="7">
        <f>+SUM(C36:C56)</f>
        <v>224854.49999999994</v>
      </c>
      <c r="D35" s="2"/>
    </row>
    <row r="36" spans="1:4" s="37" customFormat="1" x14ac:dyDescent="0.25">
      <c r="A36" s="9" t="s">
        <v>52</v>
      </c>
      <c r="B36" s="13" t="s">
        <v>53</v>
      </c>
      <c r="C36" s="31">
        <v>177114.3</v>
      </c>
      <c r="D36" s="2"/>
    </row>
    <row r="37" spans="1:4" s="37" customFormat="1" ht="19.5" customHeight="1" x14ac:dyDescent="0.25">
      <c r="A37" s="9" t="s">
        <v>54</v>
      </c>
      <c r="B37" s="13" t="s">
        <v>55</v>
      </c>
      <c r="C37" s="31">
        <v>33825.4</v>
      </c>
      <c r="D37" s="2"/>
    </row>
    <row r="38" spans="1:4" s="37" customFormat="1" ht="47.25" x14ac:dyDescent="0.25">
      <c r="A38" s="9" t="s">
        <v>56</v>
      </c>
      <c r="B38" s="11" t="s">
        <v>109</v>
      </c>
      <c r="C38" s="32">
        <v>4002</v>
      </c>
      <c r="D38" s="38"/>
    </row>
    <row r="39" spans="1:4" s="37" customFormat="1" x14ac:dyDescent="0.25">
      <c r="A39" s="9" t="s">
        <v>57</v>
      </c>
      <c r="B39" s="11" t="s">
        <v>58</v>
      </c>
      <c r="C39" s="32">
        <v>3935.1</v>
      </c>
      <c r="D39" s="38"/>
    </row>
    <row r="40" spans="1:4" s="37" customFormat="1" x14ac:dyDescent="0.25">
      <c r="A40" s="9" t="s">
        <v>59</v>
      </c>
      <c r="B40" s="11" t="s">
        <v>60</v>
      </c>
      <c r="C40" s="31">
        <v>2927</v>
      </c>
      <c r="D40" s="38"/>
    </row>
    <row r="41" spans="1:4" s="37" customFormat="1" x14ac:dyDescent="0.25">
      <c r="A41" s="9" t="s">
        <v>61</v>
      </c>
      <c r="B41" s="11" t="s">
        <v>62</v>
      </c>
      <c r="C41" s="33">
        <v>804</v>
      </c>
      <c r="D41" s="38"/>
    </row>
    <row r="42" spans="1:4" s="37" customFormat="1" x14ac:dyDescent="0.25">
      <c r="A42" s="9" t="s">
        <v>63</v>
      </c>
      <c r="B42" s="11" t="s">
        <v>64</v>
      </c>
      <c r="C42" s="33">
        <v>528.4</v>
      </c>
      <c r="D42" s="38"/>
    </row>
    <row r="43" spans="1:4" s="37" customFormat="1" ht="31.5" x14ac:dyDescent="0.25">
      <c r="A43" s="9" t="s">
        <v>65</v>
      </c>
      <c r="B43" s="13" t="s">
        <v>66</v>
      </c>
      <c r="C43" s="34">
        <v>480.6</v>
      </c>
      <c r="D43" s="38"/>
    </row>
    <row r="44" spans="1:4" s="37" customFormat="1" x14ac:dyDescent="0.25">
      <c r="A44" s="9" t="s">
        <v>67</v>
      </c>
      <c r="B44" s="13" t="s">
        <v>68</v>
      </c>
      <c r="C44" s="34">
        <v>324.8</v>
      </c>
      <c r="D44" s="38"/>
    </row>
    <row r="45" spans="1:4" s="37" customFormat="1" x14ac:dyDescent="0.25">
      <c r="A45" s="9" t="s">
        <v>69</v>
      </c>
      <c r="B45" s="13" t="s">
        <v>108</v>
      </c>
      <c r="C45" s="34">
        <v>275.39999999999998</v>
      </c>
      <c r="D45" s="38"/>
    </row>
    <row r="46" spans="1:4" s="37" customFormat="1" ht="31.5" x14ac:dyDescent="0.25">
      <c r="A46" s="9" t="s">
        <v>70</v>
      </c>
      <c r="B46" s="13" t="s">
        <v>107</v>
      </c>
      <c r="C46" s="34">
        <v>138.30000000000001</v>
      </c>
      <c r="D46" s="38"/>
    </row>
    <row r="47" spans="1:4" s="37" customFormat="1" x14ac:dyDescent="0.25">
      <c r="A47" s="9" t="s">
        <v>71</v>
      </c>
      <c r="B47" s="13" t="s">
        <v>74</v>
      </c>
      <c r="C47" s="34">
        <v>123.3</v>
      </c>
      <c r="D47" s="38"/>
    </row>
    <row r="48" spans="1:4" s="37" customFormat="1" ht="31.5" x14ac:dyDescent="0.25">
      <c r="A48" s="9" t="s">
        <v>73</v>
      </c>
      <c r="B48" s="13" t="s">
        <v>72</v>
      </c>
      <c r="C48" s="34">
        <v>102.8</v>
      </c>
      <c r="D48" s="38"/>
    </row>
    <row r="49" spans="1:4" s="37" customFormat="1" x14ac:dyDescent="0.25">
      <c r="A49" s="9" t="s">
        <v>75</v>
      </c>
      <c r="B49" s="13" t="s">
        <v>76</v>
      </c>
      <c r="C49" s="34">
        <v>83</v>
      </c>
      <c r="D49" s="38"/>
    </row>
    <row r="50" spans="1:4" s="37" customFormat="1" x14ac:dyDescent="0.25">
      <c r="A50" s="9" t="s">
        <v>77</v>
      </c>
      <c r="B50" s="13" t="s">
        <v>80</v>
      </c>
      <c r="C50" s="34">
        <v>59.2</v>
      </c>
      <c r="D50" s="38"/>
    </row>
    <row r="51" spans="1:4" s="37" customFormat="1" x14ac:dyDescent="0.25">
      <c r="A51" s="9" t="s">
        <v>79</v>
      </c>
      <c r="B51" s="11" t="s">
        <v>78</v>
      </c>
      <c r="C51" s="33">
        <v>44.3</v>
      </c>
      <c r="D51" s="38"/>
    </row>
    <row r="52" spans="1:4" s="37" customFormat="1" x14ac:dyDescent="0.25">
      <c r="A52" s="9" t="s">
        <v>81</v>
      </c>
      <c r="B52" s="11" t="s">
        <v>117</v>
      </c>
      <c r="C52" s="33">
        <v>43.2</v>
      </c>
      <c r="D52" s="38"/>
    </row>
    <row r="53" spans="1:4" s="37" customFormat="1" ht="18.75" customHeight="1" x14ac:dyDescent="0.25">
      <c r="A53" s="9" t="s">
        <v>82</v>
      </c>
      <c r="B53" s="13" t="s">
        <v>114</v>
      </c>
      <c r="C53" s="33">
        <v>36.200000000000003</v>
      </c>
      <c r="D53" s="38"/>
    </row>
    <row r="54" spans="1:4" s="37" customFormat="1" ht="53.25" customHeight="1" x14ac:dyDescent="0.25">
      <c r="A54" s="9" t="s">
        <v>84</v>
      </c>
      <c r="B54" s="11" t="s">
        <v>83</v>
      </c>
      <c r="C54" s="33">
        <v>5.5</v>
      </c>
      <c r="D54" s="38"/>
    </row>
    <row r="55" spans="1:4" s="37" customFormat="1" ht="31.5" x14ac:dyDescent="0.25">
      <c r="A55" s="9" t="s">
        <v>86</v>
      </c>
      <c r="B55" s="13" t="s">
        <v>85</v>
      </c>
      <c r="C55" s="33">
        <v>1.4</v>
      </c>
      <c r="D55" s="38"/>
    </row>
    <row r="56" spans="1:4" s="37" customFormat="1" ht="31.5" x14ac:dyDescent="0.25">
      <c r="A56" s="9" t="s">
        <v>87</v>
      </c>
      <c r="B56" s="13" t="s">
        <v>116</v>
      </c>
      <c r="C56" s="33">
        <v>0.3</v>
      </c>
      <c r="D56" s="38"/>
    </row>
    <row r="57" spans="1:4" s="37" customFormat="1" ht="31.5" x14ac:dyDescent="0.25">
      <c r="A57" s="6" t="s">
        <v>88</v>
      </c>
      <c r="B57" s="8" t="s">
        <v>111</v>
      </c>
      <c r="C57" s="7">
        <v>29.5</v>
      </c>
    </row>
    <row r="58" spans="1:4" s="37" customFormat="1" x14ac:dyDescent="0.25">
      <c r="A58" s="6" t="s">
        <v>89</v>
      </c>
      <c r="B58" s="14" t="s">
        <v>93</v>
      </c>
      <c r="C58" s="7">
        <f>+C33+C34</f>
        <v>663562.09999999986</v>
      </c>
      <c r="D58" s="2"/>
    </row>
    <row r="59" spans="1:4" s="37" customFormat="1" x14ac:dyDescent="0.25">
      <c r="A59" s="9" t="s">
        <v>90</v>
      </c>
      <c r="B59" s="11" t="s">
        <v>94</v>
      </c>
      <c r="C59" s="31">
        <v>13000</v>
      </c>
      <c r="D59" s="2"/>
    </row>
    <row r="60" spans="1:4" s="37" customFormat="1" x14ac:dyDescent="0.25">
      <c r="A60" s="9" t="s">
        <v>91</v>
      </c>
      <c r="B60" s="10" t="s">
        <v>95</v>
      </c>
      <c r="C60" s="31">
        <v>71849</v>
      </c>
      <c r="D60" s="2"/>
    </row>
    <row r="61" spans="1:4" x14ac:dyDescent="0.25">
      <c r="A61" s="6" t="s">
        <v>92</v>
      </c>
      <c r="B61" s="30" t="s">
        <v>115</v>
      </c>
      <c r="C61" s="7">
        <f>C58+C59+C60</f>
        <v>748411.09999999986</v>
      </c>
      <c r="D61" s="39"/>
    </row>
    <row r="62" spans="1:4" x14ac:dyDescent="0.25">
      <c r="B62" s="15"/>
    </row>
    <row r="63" spans="1:4" x14ac:dyDescent="0.25">
      <c r="B63" s="16" t="s">
        <v>96</v>
      </c>
      <c r="C63" s="17"/>
    </row>
    <row r="64" spans="1:4" x14ac:dyDescent="0.25">
      <c r="C64" s="17"/>
      <c r="D64" s="28"/>
    </row>
    <row r="65" spans="1:3" ht="31.5" x14ac:dyDescent="0.25">
      <c r="A65" s="18" t="s">
        <v>97</v>
      </c>
      <c r="B65" s="18" t="s">
        <v>98</v>
      </c>
      <c r="C65" s="18" t="s">
        <v>3</v>
      </c>
    </row>
    <row r="66" spans="1:3" x14ac:dyDescent="0.25">
      <c r="A66" s="19"/>
      <c r="B66" s="20" t="s">
        <v>99</v>
      </c>
      <c r="C66" s="19"/>
    </row>
    <row r="67" spans="1:3" ht="31.5" x14ac:dyDescent="0.25">
      <c r="A67" s="21">
        <v>1</v>
      </c>
      <c r="B67" s="22" t="s">
        <v>100</v>
      </c>
      <c r="C67" s="23">
        <v>28411.499999999996</v>
      </c>
    </row>
    <row r="68" spans="1:3" ht="31.5" x14ac:dyDescent="0.25">
      <c r="A68" s="21">
        <v>2</v>
      </c>
      <c r="B68" s="24" t="s">
        <v>101</v>
      </c>
      <c r="C68" s="23">
        <v>487364.69999999995</v>
      </c>
    </row>
    <row r="69" spans="1:3" ht="31.5" x14ac:dyDescent="0.25">
      <c r="A69" s="21">
        <v>3</v>
      </c>
      <c r="B69" s="24" t="s">
        <v>102</v>
      </c>
      <c r="C69" s="23">
        <v>231538.2</v>
      </c>
    </row>
    <row r="70" spans="1:3" x14ac:dyDescent="0.25">
      <c r="A70" s="25"/>
      <c r="B70" s="26" t="s">
        <v>103</v>
      </c>
      <c r="C70" s="23">
        <v>1096.7</v>
      </c>
    </row>
    <row r="71" spans="1:3" x14ac:dyDescent="0.25">
      <c r="A71" s="25"/>
      <c r="B71" s="27" t="s">
        <v>104</v>
      </c>
      <c r="C71" s="7">
        <f>C67+C68+C69+C70</f>
        <v>748411.09999999986</v>
      </c>
    </row>
    <row r="72" spans="1:3" x14ac:dyDescent="0.25">
      <c r="C72" s="28"/>
    </row>
    <row r="73" spans="1:3" x14ac:dyDescent="0.25">
      <c r="B73" s="29"/>
    </row>
    <row r="74" spans="1:3" x14ac:dyDescent="0.25">
      <c r="A74" s="2"/>
      <c r="B74" s="2"/>
    </row>
    <row r="75" spans="1:3" x14ac:dyDescent="0.25">
      <c r="A75" s="2"/>
      <c r="B75" s="2"/>
      <c r="C75" s="39"/>
    </row>
    <row r="76" spans="1:3" x14ac:dyDescent="0.25">
      <c r="A76" s="2"/>
      <c r="B76" s="2"/>
      <c r="C76" s="39"/>
    </row>
    <row r="77" spans="1:3" x14ac:dyDescent="0.25">
      <c r="A77" s="2"/>
      <c r="B77" s="2"/>
      <c r="C77" s="39"/>
    </row>
    <row r="78" spans="1:3" x14ac:dyDescent="0.25">
      <c r="A78" s="2"/>
      <c r="B78" s="2"/>
      <c r="C78" s="39"/>
    </row>
    <row r="79" spans="1:3" x14ac:dyDescent="0.25">
      <c r="A79" s="2"/>
      <c r="B79" s="2"/>
      <c r="C79" s="40"/>
    </row>
    <row r="80" spans="1:3" x14ac:dyDescent="0.25">
      <c r="A80" s="2"/>
      <c r="B80" s="2"/>
      <c r="C80" s="40"/>
    </row>
    <row r="81" spans="1:4" x14ac:dyDescent="0.25">
      <c r="A81" s="2"/>
      <c r="B81" s="2"/>
      <c r="C81" s="39"/>
    </row>
    <row r="82" spans="1:4" x14ac:dyDescent="0.25">
      <c r="A82" s="2"/>
      <c r="B82" s="2"/>
      <c r="C82" s="39"/>
    </row>
    <row r="83" spans="1:4" x14ac:dyDescent="0.25">
      <c r="A83" s="2"/>
      <c r="B83" s="2"/>
      <c r="C83" s="39"/>
      <c r="D83" s="17"/>
    </row>
    <row r="84" spans="1:4" x14ac:dyDescent="0.25">
      <c r="A84" s="2"/>
      <c r="B84" s="2"/>
      <c r="C84" s="39"/>
    </row>
    <row r="85" spans="1:4" x14ac:dyDescent="0.25">
      <c r="A85" s="2"/>
      <c r="B85" s="2"/>
      <c r="C85" s="40"/>
    </row>
    <row r="86" spans="1:4" x14ac:dyDescent="0.25">
      <c r="A86" s="2"/>
      <c r="B86" s="2"/>
      <c r="C86" s="39"/>
    </row>
    <row r="87" spans="1:4" x14ac:dyDescent="0.25">
      <c r="A87" s="2"/>
      <c r="B87" s="2"/>
      <c r="C87" s="39"/>
    </row>
    <row r="88" spans="1:4" x14ac:dyDescent="0.25">
      <c r="A88" s="2"/>
      <c r="B88" s="2"/>
      <c r="C88" s="39"/>
    </row>
    <row r="89" spans="1:4" x14ac:dyDescent="0.25">
      <c r="A89" s="2"/>
      <c r="B89" s="2"/>
      <c r="C89" s="39"/>
    </row>
    <row r="90" spans="1:4" x14ac:dyDescent="0.25">
      <c r="A90" s="2"/>
      <c r="B90" s="2"/>
      <c r="C90" s="40"/>
    </row>
    <row r="91" spans="1:4" x14ac:dyDescent="0.25">
      <c r="A91" s="2"/>
      <c r="B91" s="2"/>
      <c r="C91" s="39"/>
    </row>
    <row r="92" spans="1:4" x14ac:dyDescent="0.25">
      <c r="A92" s="2"/>
      <c r="B92" s="2"/>
      <c r="C92" s="39"/>
    </row>
    <row r="93" spans="1:4" x14ac:dyDescent="0.25">
      <c r="A93" s="2"/>
      <c r="B93" s="2"/>
      <c r="C93" s="39"/>
    </row>
    <row r="94" spans="1:4" x14ac:dyDescent="0.25">
      <c r="A94" s="2"/>
      <c r="B94" s="2"/>
      <c r="C94" s="39"/>
    </row>
    <row r="95" spans="1:4" x14ac:dyDescent="0.25">
      <c r="A95" s="2"/>
      <c r="B95" s="2"/>
      <c r="C95" s="40"/>
    </row>
    <row r="96" spans="1:4" x14ac:dyDescent="0.25">
      <c r="A96" s="2"/>
      <c r="B96" s="2"/>
      <c r="C96" s="39"/>
    </row>
    <row r="97" spans="1:3" x14ac:dyDescent="0.25">
      <c r="A97" s="2"/>
      <c r="B97" s="2"/>
      <c r="C97" s="39"/>
    </row>
    <row r="98" spans="1:3" x14ac:dyDescent="0.25">
      <c r="A98" s="2"/>
      <c r="B98" s="2"/>
      <c r="C98" s="39"/>
    </row>
    <row r="99" spans="1:3" x14ac:dyDescent="0.25">
      <c r="A99" s="2"/>
      <c r="B99" s="2"/>
      <c r="C99" s="39"/>
    </row>
    <row r="100" spans="1:3" x14ac:dyDescent="0.25">
      <c r="A100" s="2"/>
      <c r="B100" s="2"/>
      <c r="C100" s="40"/>
    </row>
    <row r="101" spans="1:3" x14ac:dyDescent="0.25">
      <c r="A101" s="2"/>
      <c r="B101" s="2"/>
      <c r="C101" s="39"/>
    </row>
    <row r="102" spans="1:3" x14ac:dyDescent="0.25">
      <c r="A102" s="2"/>
      <c r="B102" s="2"/>
      <c r="C102" s="39"/>
    </row>
    <row r="103" spans="1:3" x14ac:dyDescent="0.25">
      <c r="A103" s="2"/>
      <c r="B103" s="2"/>
      <c r="C103" s="39"/>
    </row>
    <row r="104" spans="1:3" x14ac:dyDescent="0.25">
      <c r="A104" s="2"/>
      <c r="B104" s="2"/>
      <c r="C104" s="39"/>
    </row>
    <row r="105" spans="1:3" x14ac:dyDescent="0.25">
      <c r="A105" s="2"/>
      <c r="B105" s="2"/>
      <c r="C105" s="40"/>
    </row>
    <row r="106" spans="1:3" x14ac:dyDescent="0.25">
      <c r="A106" s="2"/>
      <c r="C106" s="39"/>
    </row>
    <row r="107" spans="1:3" x14ac:dyDescent="0.25">
      <c r="A107" s="2"/>
      <c r="B107" s="2"/>
      <c r="C107" s="39"/>
    </row>
    <row r="108" spans="1:3" x14ac:dyDescent="0.25">
      <c r="A108" s="2"/>
      <c r="B108" s="2"/>
      <c r="C108" s="39"/>
    </row>
    <row r="109" spans="1:3" x14ac:dyDescent="0.25">
      <c r="A109" s="2"/>
      <c r="B109" s="2"/>
      <c r="C109" s="39"/>
    </row>
    <row r="110" spans="1:3" x14ac:dyDescent="0.25">
      <c r="A110" s="2"/>
      <c r="B110" s="2"/>
      <c r="C110" s="39"/>
    </row>
    <row r="111" spans="1:3" x14ac:dyDescent="0.25">
      <c r="A111" s="2"/>
      <c r="B111" s="2"/>
      <c r="C111" s="39"/>
    </row>
    <row r="112" spans="1:3" x14ac:dyDescent="0.25">
      <c r="A112" s="2"/>
      <c r="B112" s="2"/>
      <c r="C112" s="39"/>
    </row>
    <row r="113" spans="1:3" x14ac:dyDescent="0.25">
      <c r="A113" s="2"/>
      <c r="B113" s="2"/>
      <c r="C113" s="39"/>
    </row>
    <row r="114" spans="1:3" x14ac:dyDescent="0.25">
      <c r="A114" s="2"/>
      <c r="B114" s="2"/>
      <c r="C114" s="39"/>
    </row>
    <row r="115" spans="1:3" x14ac:dyDescent="0.25">
      <c r="A115" s="2"/>
      <c r="B115" s="2"/>
      <c r="C115" s="39"/>
    </row>
    <row r="116" spans="1:3" x14ac:dyDescent="0.25">
      <c r="A116" s="2"/>
      <c r="B116" s="2"/>
      <c r="C116" s="39"/>
    </row>
    <row r="117" spans="1:3" x14ac:dyDescent="0.25">
      <c r="A117" s="2"/>
      <c r="B117" s="2"/>
      <c r="C117" s="39"/>
    </row>
    <row r="118" spans="1:3" x14ac:dyDescent="0.25">
      <c r="A118" s="2"/>
      <c r="B118" s="2"/>
      <c r="C118" s="41"/>
    </row>
    <row r="119" spans="1:3" x14ac:dyDescent="0.25">
      <c r="A119" s="2"/>
      <c r="B119" s="2"/>
      <c r="C119" s="41"/>
    </row>
    <row r="120" spans="1:3" x14ac:dyDescent="0.25">
      <c r="A120" s="2"/>
      <c r="B120" s="2"/>
      <c r="C120" s="41"/>
    </row>
    <row r="121" spans="1:3" x14ac:dyDescent="0.25">
      <c r="A121" s="2"/>
      <c r="B121" s="2"/>
      <c r="C121" s="41"/>
    </row>
    <row r="122" spans="1:3" x14ac:dyDescent="0.25">
      <c r="A122" s="2"/>
      <c r="B122" s="2"/>
      <c r="C122" s="41"/>
    </row>
    <row r="123" spans="1:3" x14ac:dyDescent="0.25">
      <c r="A123" s="2"/>
      <c r="B123" s="2"/>
      <c r="C123" s="41"/>
    </row>
    <row r="124" spans="1:3" x14ac:dyDescent="0.25">
      <c r="A124" s="2"/>
      <c r="B124" s="2"/>
      <c r="C124" s="41"/>
    </row>
    <row r="125" spans="1:3" x14ac:dyDescent="0.25">
      <c r="A125" s="2"/>
      <c r="B125" s="2"/>
      <c r="C125" s="41"/>
    </row>
    <row r="126" spans="1:3" x14ac:dyDescent="0.25">
      <c r="A126" s="2"/>
      <c r="B126" s="2"/>
      <c r="C126" s="41"/>
    </row>
    <row r="127" spans="1:3" x14ac:dyDescent="0.25">
      <c r="A127" s="2"/>
      <c r="B127" s="2"/>
      <c r="C127" s="41"/>
    </row>
    <row r="128" spans="1:3" x14ac:dyDescent="0.25">
      <c r="A128" s="2"/>
      <c r="B128" s="2"/>
      <c r="C128" s="41"/>
    </row>
    <row r="129" spans="1:3" x14ac:dyDescent="0.25">
      <c r="A129" s="2"/>
      <c r="B129" s="2"/>
      <c r="C129" s="41"/>
    </row>
    <row r="130" spans="1:3" x14ac:dyDescent="0.25">
      <c r="A130" s="2"/>
      <c r="B130" s="2"/>
      <c r="C130" s="41"/>
    </row>
    <row r="131" spans="1:3" x14ac:dyDescent="0.25">
      <c r="A131" s="2"/>
      <c r="B131" s="2"/>
      <c r="C131" s="41"/>
    </row>
    <row r="132" spans="1:3" x14ac:dyDescent="0.25">
      <c r="A132" s="2"/>
      <c r="B132" s="2"/>
      <c r="C132" s="41"/>
    </row>
    <row r="133" spans="1:3" x14ac:dyDescent="0.25">
      <c r="A133" s="2"/>
      <c r="B133" s="2"/>
      <c r="C133" s="41"/>
    </row>
    <row r="134" spans="1:3" x14ac:dyDescent="0.25">
      <c r="A134" s="2"/>
      <c r="B134" s="2"/>
      <c r="C134" s="41"/>
    </row>
    <row r="135" spans="1:3" x14ac:dyDescent="0.25">
      <c r="A135" s="2"/>
      <c r="B135" s="2"/>
      <c r="C135" s="41"/>
    </row>
    <row r="136" spans="1:3" x14ac:dyDescent="0.25">
      <c r="A136" s="2"/>
      <c r="B136" s="2"/>
      <c r="C136" s="41"/>
    </row>
    <row r="137" spans="1:3" x14ac:dyDescent="0.25">
      <c r="A137" s="2"/>
      <c r="B137" s="2"/>
      <c r="C137" s="41"/>
    </row>
    <row r="138" spans="1:3" x14ac:dyDescent="0.25">
      <c r="A138" s="2"/>
      <c r="B138" s="2"/>
      <c r="C138" s="41"/>
    </row>
    <row r="139" spans="1:3" x14ac:dyDescent="0.25">
      <c r="A139" s="2"/>
      <c r="B139" s="2"/>
      <c r="C139" s="41"/>
    </row>
    <row r="140" spans="1:3" x14ac:dyDescent="0.25">
      <c r="A140" s="2"/>
      <c r="B140" s="2"/>
      <c r="C140" s="41"/>
    </row>
    <row r="141" spans="1:3" x14ac:dyDescent="0.25">
      <c r="A141" s="2"/>
      <c r="B141" s="2"/>
      <c r="C141" s="41"/>
    </row>
    <row r="142" spans="1:3" x14ac:dyDescent="0.25">
      <c r="A142" s="2"/>
      <c r="B142" s="2"/>
      <c r="C142" s="41"/>
    </row>
    <row r="143" spans="1:3" x14ac:dyDescent="0.25">
      <c r="A143" s="2"/>
      <c r="B143" s="2"/>
      <c r="C143" s="41"/>
    </row>
    <row r="144" spans="1:3" x14ac:dyDescent="0.25">
      <c r="A144" s="2"/>
      <c r="B144" s="2"/>
      <c r="C144" s="41"/>
    </row>
    <row r="145" spans="1:2" x14ac:dyDescent="0.25">
      <c r="A145" s="2"/>
      <c r="B145" s="2"/>
    </row>
    <row r="146" spans="1:2" x14ac:dyDescent="0.25">
      <c r="A146" s="2"/>
      <c r="B146" s="2"/>
    </row>
    <row r="147" spans="1:2" x14ac:dyDescent="0.25">
      <c r="A147" s="2"/>
      <c r="B147" s="2"/>
    </row>
  </sheetData>
  <sortState ref="B36:D56">
    <sortCondition descending="1" ref="C36:C56"/>
  </sortState>
  <mergeCells count="2">
    <mergeCell ref="A6:C6"/>
    <mergeCell ref="A8:C8"/>
  </mergeCells>
  <pageMargins left="0.70866141732283472" right="0.31496062992125984" top="0.74803149606299213" bottom="0.55118110236220474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 priedas</vt:lpstr>
    </vt:vector>
  </TitlesOfParts>
  <Company>Kauno miesto savivaldybės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2025-01-28T11:04:22Z</cp:lastPrinted>
  <dcterms:created xsi:type="dcterms:W3CDTF">2024-02-20T20:07:56Z</dcterms:created>
  <dcterms:modified xsi:type="dcterms:W3CDTF">2025-02-18T12:17:40Z</dcterms:modified>
</cp:coreProperties>
</file>