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xr:revisionPtr revIDLastSave="0" documentId="8_{9105D661-10DE-442A-8E09-74B32E233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Priedas" sheetId="1" r:id="rId1"/>
  </sheets>
  <definedNames>
    <definedName name="_xlnm.Print_Titles" localSheetId="0">'1Priedas'!$29:$29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E44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E41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E40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E39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E38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E37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E36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E35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E34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E33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E32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E31" i="1"/>
  <c r="N30" i="1"/>
  <c r="O30" i="1"/>
  <c r="P30" i="1"/>
  <c r="Q30" i="1"/>
  <c r="R30" i="1"/>
  <c r="S30" i="1"/>
  <c r="T30" i="1"/>
  <c r="U30" i="1"/>
  <c r="V30" i="1"/>
  <c r="F30" i="1"/>
  <c r="G30" i="1"/>
  <c r="H30" i="1"/>
  <c r="I30" i="1"/>
  <c r="J30" i="1"/>
  <c r="K30" i="1"/>
  <c r="L30" i="1"/>
  <c r="M30" i="1"/>
  <c r="E30" i="1"/>
  <c r="W52" i="1" l="1"/>
</calcChain>
</file>

<file path=xl/sharedStrings.xml><?xml version="1.0" encoding="utf-8"?>
<sst xmlns="http://schemas.openxmlformats.org/spreadsheetml/2006/main" count="91" uniqueCount="40">
  <si>
    <t>Daugiau kaip 7000</t>
  </si>
  <si>
    <t>Priklausomo jungimo elevatorinis mazgas ir karšto vandens įvadas iš grupinių šilumokaičių</t>
  </si>
  <si>
    <t>Priklausomo jungimo elevatorinis mazgas ir karšto vandens ruošimo įrenginiai su vamzdeliniais šilumokaičiais</t>
  </si>
  <si>
    <t>Koeficiento K1 reikšmė</t>
  </si>
  <si>
    <t>Koeficiento K2 reikšmė</t>
  </si>
  <si>
    <t>10–20</t>
  </si>
  <si>
    <t xml:space="preserve">20–30* </t>
  </si>
  <si>
    <t>1001–2000</t>
  </si>
  <si>
    <t>2001–3000</t>
  </si>
  <si>
    <t>3001–4000</t>
  </si>
  <si>
    <t>4001–5000</t>
  </si>
  <si>
    <t>5001–6000</t>
  </si>
  <si>
    <t>6001–7000</t>
  </si>
  <si>
    <t>Daugiau kaip 30*</t>
  </si>
  <si>
    <t>Pastato bendrasis plotas (kv. m)</t>
  </si>
  <si>
    <t>1. 20–30* reiškia, kad šildymo sistema eksploatuojama 20–30 metų, o karšto vandens sistema – iki 25 metų.</t>
  </si>
  <si>
    <t>2. Daugiau kaip 30* reiškia, kad šildymo sistema eksploatuojama daugiau kaip 30 metų, o karšto vandens sistema – daugiau kaip 25 metus.</t>
  </si>
  <si>
    <t>4. K2 – tarifų diferencijavimo pagal šildymo ir karšto vandens sistemos eksploatavimo laiką po įrengimo ar renovavimo koeficientas.</t>
  </si>
  <si>
    <t>1 priedas</t>
  </si>
  <si>
    <t>Iki 1000</t>
  </si>
  <si>
    <t xml:space="preserve"> </t>
  </si>
  <si>
    <t>Kauno miesto savivaldybės tarybos</t>
  </si>
  <si>
    <t>Priklausomo jungimo šildymo sistemos automatizuotas šilumos  mazgas, kai karštas vanduo ruošiamas butuose</t>
  </si>
  <si>
    <t>Nepriklausomo jungimo šildymo sistemos automatizuotas šilumos mazgas, kai karštas vanduo ruošiamas butuose</t>
  </si>
  <si>
    <t>Priklausomo jungimo šildymo sistemos automatizuotas šilumos mazgas</t>
  </si>
  <si>
    <t>Nepriklausomo jungimo šildymo sistemos automatizuotas šilumos mazgas</t>
  </si>
  <si>
    <t>Karšto vandens ruošimo automatizuotas šilumos mazgas</t>
  </si>
  <si>
    <t xml:space="preserve">5. Kai šilumos mazgas priklauso šilumos tiekėjui, gyventojams šilumos mazgo priežiūros tarifai netaikomi. </t>
  </si>
  <si>
    <t>Priklausomo jungimo šildymo sistemos ir karšto vandens ruošimo automatizuotas šilumos mazgas</t>
  </si>
  <si>
    <t>Nepriklausomo jungimo šildymo sistemos ir karšto vandens ruošimo automatizuotas šilumos mazgas</t>
  </si>
  <si>
    <t>DAUGIABUČIŲ NAMŲ ŠILUMOS PUNKTO PRIEŽIŪROS (EKSPLOATAVIMO) MAKSIMALŪS TARIFAI, KAI ŠILUMOS PUNKTAS PRIKLAUSO BENDRATURČIAMS</t>
  </si>
  <si>
    <t>Tarifas (Eur/m²) be PVM  ir (Eur/m²) su PVM</t>
  </si>
  <si>
    <t>be PVM</t>
  </si>
  <si>
    <t>su PVM</t>
  </si>
  <si>
    <t>3–10</t>
  </si>
  <si>
    <t>Šildymo ir (ar) karšto vandens sistemų eksploatavimo laikas po įrengimo ar renovavimo (metais)</t>
  </si>
  <si>
    <t xml:space="preserve"> Iki 3</t>
  </si>
  <si>
    <r>
      <rPr>
        <b/>
        <sz val="10"/>
        <rFont val="Times New Roman"/>
        <family val="1"/>
        <charset val="186"/>
      </rPr>
      <t>Pastabos:</t>
    </r>
    <r>
      <rPr>
        <sz val="10"/>
        <rFont val="Times New Roman"/>
        <family val="1"/>
        <charset val="186"/>
      </rPr>
      <t xml:space="preserve"> </t>
    </r>
  </si>
  <si>
    <t>3. K1 – tarifų diferencijavimo pagal pastato plotą koeficientas.</t>
  </si>
  <si>
    <t>2024 m. balandžio 23 d. sprendimo Nr. T-164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</si>
</sst>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u/>
      <sz val="10"/>
      <color theme="10"/>
      <name val="Arial"/>
      <family val="2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u/>
      <sz val="10"/>
      <name val="Arial"/>
      <family val="2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4" fillId="2" borderId="5" xfId="0" applyFont="1" applyFill="1" applyBorder="1"/>
    <xf numFmtId="0" fontId="4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4" fillId="2" borderId="0" xfId="0" applyFont="1" applyFill="1" applyAlignment="1">
      <alignment horizontal="left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7"/>
  <sheetViews>
    <sheetView tabSelected="1" zoomScale="140" zoomScaleNormal="140" zoomScaleSheetLayoutView="75" workbookViewId="0">
      <selection activeCell="H3" sqref="H3"/>
    </sheetView>
  </sheetViews>
  <sheetFormatPr defaultColWidth="9.140625" defaultRowHeight="15.75" x14ac:dyDescent="0.25"/>
  <cols>
    <col min="1" max="1" width="10.28515625" style="4" customWidth="1"/>
    <col min="2" max="2" width="4.5703125" style="4" customWidth="1"/>
    <col min="3" max="3" width="14.5703125" style="4" customWidth="1"/>
    <col min="4" max="4" width="4.28515625" style="4" customWidth="1"/>
    <col min="5" max="22" width="6.140625" style="4" customWidth="1"/>
    <col min="23" max="23" width="9.140625" style="4" hidden="1" customWidth="1"/>
    <col min="24" max="16384" width="9.140625" style="4"/>
  </cols>
  <sheetData>
    <row r="1" spans="1:36" ht="15" customHeight="1" x14ac:dyDescent="0.25">
      <c r="A1" s="1"/>
      <c r="B1" s="1"/>
      <c r="C1" s="1"/>
      <c r="D1" s="2"/>
      <c r="E1" s="2"/>
      <c r="F1" s="2"/>
      <c r="G1" s="2"/>
      <c r="H1" s="3"/>
      <c r="I1" s="4" t="s">
        <v>20</v>
      </c>
      <c r="K1" s="5"/>
      <c r="L1" s="5"/>
      <c r="N1" s="39" t="s">
        <v>21</v>
      </c>
      <c r="O1" s="39"/>
      <c r="P1" s="39"/>
      <c r="Q1" s="39"/>
      <c r="R1" s="39"/>
      <c r="S1" s="39"/>
      <c r="T1" s="39"/>
      <c r="U1" s="39"/>
      <c r="V1" s="39"/>
    </row>
    <row r="2" spans="1:36" x14ac:dyDescent="0.25">
      <c r="A2" s="1"/>
      <c r="B2" s="1"/>
      <c r="C2" s="1"/>
      <c r="D2" s="2"/>
      <c r="E2" s="2"/>
      <c r="F2" s="2"/>
      <c r="G2" s="2"/>
      <c r="H2" s="3"/>
      <c r="N2" s="39" t="s">
        <v>39</v>
      </c>
      <c r="O2" s="39"/>
      <c r="P2" s="39"/>
      <c r="Q2" s="39"/>
      <c r="R2" s="39"/>
      <c r="S2" s="39"/>
      <c r="T2" s="39"/>
      <c r="U2" s="39"/>
      <c r="V2" s="39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x14ac:dyDescent="0.25">
      <c r="A3" s="1"/>
      <c r="B3" s="1"/>
      <c r="C3" s="1"/>
      <c r="D3" s="2"/>
      <c r="E3" s="2"/>
      <c r="F3" s="2"/>
      <c r="G3" s="2"/>
      <c r="H3" s="3"/>
      <c r="N3" s="39" t="s">
        <v>18</v>
      </c>
      <c r="O3" s="39"/>
      <c r="P3" s="39"/>
      <c r="Q3" s="39"/>
      <c r="R3" s="39"/>
      <c r="S3" s="39"/>
      <c r="T3" s="39"/>
      <c r="U3" s="39"/>
      <c r="V3" s="39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.5" customHeight="1" x14ac:dyDescent="0.25">
      <c r="A4" s="1"/>
      <c r="B4" s="1"/>
      <c r="C4" s="1"/>
      <c r="D4" s="7"/>
      <c r="E4" s="7"/>
      <c r="F4" s="7"/>
      <c r="G4" s="3"/>
      <c r="H4" s="3"/>
      <c r="K4" s="38"/>
      <c r="L4" s="38"/>
      <c r="N4" s="39"/>
      <c r="O4" s="39"/>
      <c r="P4" s="39"/>
      <c r="Q4" s="39"/>
      <c r="R4" s="39"/>
      <c r="S4" s="39"/>
      <c r="T4" s="39"/>
      <c r="U4" s="39"/>
      <c r="V4" s="39"/>
      <c r="W4" s="2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5.75" hidden="1" customHeight="1" x14ac:dyDescent="0.25">
      <c r="A5" s="1"/>
      <c r="B5" s="1"/>
      <c r="C5" s="1"/>
      <c r="D5" s="7"/>
      <c r="E5" s="7"/>
      <c r="F5" s="7"/>
      <c r="G5" s="3"/>
      <c r="H5" s="3"/>
      <c r="N5" s="39"/>
      <c r="O5" s="39"/>
      <c r="P5" s="39"/>
      <c r="Q5" s="39"/>
      <c r="R5" s="39"/>
      <c r="S5" s="39"/>
      <c r="T5" s="39"/>
      <c r="U5" s="39"/>
      <c r="V5" s="39"/>
      <c r="W5" s="2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0.75" customHeight="1" x14ac:dyDescent="0.25">
      <c r="A6" s="1"/>
      <c r="B6" s="1"/>
      <c r="C6" s="1"/>
      <c r="D6" s="3"/>
      <c r="E6" s="3"/>
      <c r="F6" s="3"/>
      <c r="G6" s="3"/>
      <c r="H6" s="3"/>
      <c r="I6" s="2"/>
      <c r="J6" s="2"/>
      <c r="K6" s="8"/>
      <c r="L6" s="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1.25" customHeight="1" x14ac:dyDescent="0.25">
      <c r="A7" s="29" t="s">
        <v>30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20.4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36" ht="14.2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36" ht="15.7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36" ht="15.75" customHeight="1" x14ac:dyDescent="0.25">
      <c r="A11" s="35" t="s">
        <v>14</v>
      </c>
      <c r="B11" s="35" t="s">
        <v>3</v>
      </c>
      <c r="C11" s="35" t="s">
        <v>35</v>
      </c>
      <c r="D11" s="35" t="s">
        <v>4</v>
      </c>
      <c r="E11" s="28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9"/>
    </row>
    <row r="12" spans="1:36" ht="13.5" customHeight="1" x14ac:dyDescent="0.25">
      <c r="A12" s="36"/>
      <c r="B12" s="36"/>
      <c r="C12" s="36"/>
      <c r="D12" s="36"/>
      <c r="E12" s="22" t="s">
        <v>28</v>
      </c>
      <c r="F12" s="23"/>
      <c r="G12" s="22" t="s">
        <v>29</v>
      </c>
      <c r="H12" s="23"/>
      <c r="I12" s="22" t="s">
        <v>1</v>
      </c>
      <c r="J12" s="23"/>
      <c r="K12" s="22" t="s">
        <v>2</v>
      </c>
      <c r="L12" s="23"/>
      <c r="M12" s="22" t="s">
        <v>22</v>
      </c>
      <c r="N12" s="23"/>
      <c r="O12" s="22" t="s">
        <v>23</v>
      </c>
      <c r="P12" s="23"/>
      <c r="Q12" s="22" t="s">
        <v>24</v>
      </c>
      <c r="R12" s="23"/>
      <c r="S12" s="22" t="s">
        <v>25</v>
      </c>
      <c r="T12" s="23"/>
      <c r="U12" s="22" t="s">
        <v>26</v>
      </c>
      <c r="V12" s="23"/>
      <c r="W12" s="10"/>
    </row>
    <row r="13" spans="1:36" ht="13.5" customHeight="1" x14ac:dyDescent="0.25">
      <c r="A13" s="36"/>
      <c r="B13" s="36"/>
      <c r="C13" s="36"/>
      <c r="D13" s="36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10"/>
    </row>
    <row r="14" spans="1:36" ht="13.5" customHeight="1" x14ac:dyDescent="0.25">
      <c r="A14" s="36"/>
      <c r="B14" s="36"/>
      <c r="C14" s="36"/>
      <c r="D14" s="36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10"/>
    </row>
    <row r="15" spans="1:36" ht="13.5" customHeight="1" x14ac:dyDescent="0.25">
      <c r="A15" s="36"/>
      <c r="B15" s="36"/>
      <c r="C15" s="36"/>
      <c r="D15" s="36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10"/>
    </row>
    <row r="16" spans="1:36" ht="13.5" customHeight="1" x14ac:dyDescent="0.25">
      <c r="A16" s="36"/>
      <c r="B16" s="36"/>
      <c r="C16" s="36"/>
      <c r="D16" s="36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10"/>
    </row>
    <row r="17" spans="1:23" ht="13.5" customHeight="1" x14ac:dyDescent="0.25">
      <c r="A17" s="36"/>
      <c r="B17" s="36"/>
      <c r="C17" s="36"/>
      <c r="D17" s="36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10"/>
    </row>
    <row r="18" spans="1:23" ht="13.5" customHeight="1" x14ac:dyDescent="0.25">
      <c r="A18" s="36"/>
      <c r="B18" s="36"/>
      <c r="C18" s="36"/>
      <c r="D18" s="36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10"/>
    </row>
    <row r="19" spans="1:23" ht="13.5" customHeight="1" x14ac:dyDescent="0.25">
      <c r="A19" s="36"/>
      <c r="B19" s="36"/>
      <c r="C19" s="36"/>
      <c r="D19" s="36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10"/>
    </row>
    <row r="20" spans="1:23" ht="13.5" customHeight="1" x14ac:dyDescent="0.25">
      <c r="A20" s="36"/>
      <c r="B20" s="36"/>
      <c r="C20" s="36"/>
      <c r="D20" s="36"/>
      <c r="E20" s="24"/>
      <c r="F20" s="25"/>
      <c r="G20" s="24"/>
      <c r="H20" s="25"/>
      <c r="I20" s="24"/>
      <c r="J20" s="25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10"/>
    </row>
    <row r="21" spans="1:23" ht="13.5" customHeight="1" x14ac:dyDescent="0.25">
      <c r="A21" s="36"/>
      <c r="B21" s="36"/>
      <c r="C21" s="36"/>
      <c r="D21" s="36"/>
      <c r="E21" s="24"/>
      <c r="F21" s="25"/>
      <c r="G21" s="24"/>
      <c r="H21" s="25"/>
      <c r="I21" s="24"/>
      <c r="J21" s="25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10"/>
    </row>
    <row r="22" spans="1:23" ht="13.5" customHeight="1" x14ac:dyDescent="0.25">
      <c r="A22" s="36"/>
      <c r="B22" s="36"/>
      <c r="C22" s="36"/>
      <c r="D22" s="36"/>
      <c r="E22" s="24"/>
      <c r="F22" s="25"/>
      <c r="G22" s="24"/>
      <c r="H22" s="25"/>
      <c r="I22" s="24"/>
      <c r="J22" s="25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10"/>
    </row>
    <row r="23" spans="1:23" ht="13.5" customHeight="1" x14ac:dyDescent="0.25">
      <c r="A23" s="36"/>
      <c r="B23" s="36"/>
      <c r="C23" s="36"/>
      <c r="D23" s="36"/>
      <c r="E23" s="24"/>
      <c r="F23" s="25"/>
      <c r="G23" s="24"/>
      <c r="H23" s="25"/>
      <c r="I23" s="24"/>
      <c r="J23" s="25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10"/>
    </row>
    <row r="24" spans="1:23" ht="13.5" customHeight="1" x14ac:dyDescent="0.25">
      <c r="A24" s="36"/>
      <c r="B24" s="36"/>
      <c r="C24" s="36"/>
      <c r="D24" s="36"/>
      <c r="E24" s="24"/>
      <c r="F24" s="25"/>
      <c r="G24" s="24"/>
      <c r="H24" s="25"/>
      <c r="I24" s="24"/>
      <c r="J24" s="25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10"/>
    </row>
    <row r="25" spans="1:23" ht="13.5" customHeight="1" x14ac:dyDescent="0.25">
      <c r="A25" s="36"/>
      <c r="B25" s="36"/>
      <c r="C25" s="36"/>
      <c r="D25" s="36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10"/>
    </row>
    <row r="26" spans="1:23" ht="13.5" customHeight="1" x14ac:dyDescent="0.25">
      <c r="A26" s="36"/>
      <c r="B26" s="36"/>
      <c r="C26" s="36"/>
      <c r="D26" s="36"/>
      <c r="E26" s="24"/>
      <c r="F26" s="25"/>
      <c r="G26" s="24"/>
      <c r="H26" s="25"/>
      <c r="I26" s="24"/>
      <c r="J26" s="25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10"/>
    </row>
    <row r="27" spans="1:23" ht="13.5" customHeight="1" x14ac:dyDescent="0.25">
      <c r="A27" s="36"/>
      <c r="B27" s="36"/>
      <c r="C27" s="36"/>
      <c r="D27" s="36"/>
      <c r="E27" s="26"/>
      <c r="F27" s="27"/>
      <c r="G27" s="26"/>
      <c r="H27" s="27"/>
      <c r="I27" s="26"/>
      <c r="J27" s="27"/>
      <c r="K27" s="26"/>
      <c r="L27" s="27"/>
      <c r="M27" s="26"/>
      <c r="N27" s="27"/>
      <c r="O27" s="26"/>
      <c r="P27" s="27"/>
      <c r="Q27" s="26"/>
      <c r="R27" s="27"/>
      <c r="S27" s="26"/>
      <c r="T27" s="27"/>
      <c r="U27" s="26"/>
      <c r="V27" s="27"/>
      <c r="W27" s="10"/>
    </row>
    <row r="28" spans="1:23" ht="17.25" customHeight="1" x14ac:dyDescent="0.25">
      <c r="A28" s="36"/>
      <c r="B28" s="36"/>
      <c r="C28" s="36"/>
      <c r="D28" s="36"/>
      <c r="E28" s="11" t="s">
        <v>32</v>
      </c>
      <c r="F28" s="11" t="s">
        <v>33</v>
      </c>
      <c r="G28" s="11" t="s">
        <v>32</v>
      </c>
      <c r="H28" s="11" t="s">
        <v>33</v>
      </c>
      <c r="I28" s="11" t="s">
        <v>32</v>
      </c>
      <c r="J28" s="11" t="s">
        <v>33</v>
      </c>
      <c r="K28" s="11" t="s">
        <v>32</v>
      </c>
      <c r="L28" s="11" t="s">
        <v>33</v>
      </c>
      <c r="M28" s="11" t="s">
        <v>32</v>
      </c>
      <c r="N28" s="11" t="s">
        <v>33</v>
      </c>
      <c r="O28" s="11" t="s">
        <v>32</v>
      </c>
      <c r="P28" s="11" t="s">
        <v>33</v>
      </c>
      <c r="Q28" s="11" t="s">
        <v>32</v>
      </c>
      <c r="R28" s="11" t="s">
        <v>33</v>
      </c>
      <c r="S28" s="11" t="s">
        <v>32</v>
      </c>
      <c r="T28" s="11" t="s">
        <v>33</v>
      </c>
      <c r="U28" s="11" t="s">
        <v>32</v>
      </c>
      <c r="V28" s="11" t="s">
        <v>33</v>
      </c>
      <c r="W28" s="10"/>
    </row>
    <row r="29" spans="1:23" ht="13.5" customHeight="1" x14ac:dyDescent="0.25">
      <c r="A29" s="12">
        <v>1</v>
      </c>
      <c r="B29" s="12">
        <v>2</v>
      </c>
      <c r="C29" s="12">
        <v>3</v>
      </c>
      <c r="D29" s="12">
        <v>4</v>
      </c>
      <c r="E29" s="12">
        <v>5</v>
      </c>
      <c r="F29" s="12">
        <v>6</v>
      </c>
      <c r="G29" s="12">
        <v>7</v>
      </c>
      <c r="H29" s="12">
        <v>8</v>
      </c>
      <c r="I29" s="12">
        <v>9</v>
      </c>
      <c r="J29" s="12">
        <v>10</v>
      </c>
      <c r="K29" s="12">
        <v>11</v>
      </c>
      <c r="L29" s="12">
        <v>12</v>
      </c>
      <c r="M29" s="12">
        <v>13</v>
      </c>
      <c r="N29" s="12">
        <v>14</v>
      </c>
      <c r="O29" s="12">
        <v>15</v>
      </c>
      <c r="P29" s="12">
        <v>16</v>
      </c>
      <c r="Q29" s="12">
        <v>17</v>
      </c>
      <c r="R29" s="12">
        <v>18</v>
      </c>
      <c r="S29" s="12">
        <v>19</v>
      </c>
      <c r="T29" s="12">
        <v>20</v>
      </c>
      <c r="U29" s="12">
        <v>21</v>
      </c>
      <c r="V29" s="12">
        <v>22</v>
      </c>
      <c r="W29" s="10"/>
    </row>
    <row r="30" spans="1:23" ht="13.5" customHeight="1" x14ac:dyDescent="0.25">
      <c r="A30" s="32" t="s">
        <v>19</v>
      </c>
      <c r="B30" s="32">
        <v>1.2</v>
      </c>
      <c r="C30" s="13" t="s">
        <v>36</v>
      </c>
      <c r="D30" s="14">
        <v>0.8</v>
      </c>
      <c r="E30" s="15">
        <f>+E42*$D$30*$B$30</f>
        <v>4.8960000000000004E-2</v>
      </c>
      <c r="F30" s="15">
        <f t="shared" ref="F30:V30" si="0">+F42*$D$30*$B$30</f>
        <v>5.9520000000000003E-2</v>
      </c>
      <c r="G30" s="15">
        <f t="shared" si="0"/>
        <v>5.568E-2</v>
      </c>
      <c r="H30" s="15">
        <f t="shared" si="0"/>
        <v>6.720000000000001E-2</v>
      </c>
      <c r="I30" s="15">
        <f t="shared" si="0"/>
        <v>2.5920000000000002E-2</v>
      </c>
      <c r="J30" s="15">
        <f t="shared" si="0"/>
        <v>3.168E-2</v>
      </c>
      <c r="K30" s="15">
        <f t="shared" si="0"/>
        <v>5.2800000000000007E-2</v>
      </c>
      <c r="L30" s="15">
        <f t="shared" si="0"/>
        <v>6.4320000000000002E-2</v>
      </c>
      <c r="M30" s="15">
        <f t="shared" si="0"/>
        <v>3.168E-2</v>
      </c>
      <c r="N30" s="15">
        <f>+N42*$D$30*$B$30</f>
        <v>3.8399999999999997E-2</v>
      </c>
      <c r="O30" s="15">
        <f t="shared" si="0"/>
        <v>4.0320000000000002E-2</v>
      </c>
      <c r="P30" s="15">
        <f t="shared" si="0"/>
        <v>4.8960000000000004E-2</v>
      </c>
      <c r="Q30" s="15">
        <f t="shared" si="0"/>
        <v>2.112E-2</v>
      </c>
      <c r="R30" s="15">
        <f t="shared" si="0"/>
        <v>2.5920000000000002E-2</v>
      </c>
      <c r="S30" s="15">
        <f t="shared" si="0"/>
        <v>2.9760000000000002E-2</v>
      </c>
      <c r="T30" s="15">
        <f t="shared" si="0"/>
        <v>3.6479999999999999E-2</v>
      </c>
      <c r="U30" s="15">
        <f t="shared" si="0"/>
        <v>3.7440000000000001E-2</v>
      </c>
      <c r="V30" s="15">
        <f t="shared" si="0"/>
        <v>4.512E-2</v>
      </c>
      <c r="W30" s="16"/>
    </row>
    <row r="31" spans="1:23" ht="13.5" customHeight="1" x14ac:dyDescent="0.25">
      <c r="A31" s="32"/>
      <c r="B31" s="32"/>
      <c r="C31" s="17" t="s">
        <v>34</v>
      </c>
      <c r="D31" s="14">
        <v>0.9</v>
      </c>
      <c r="E31" s="15">
        <f>+E42*$D$31*$B$30</f>
        <v>5.5079999999999997E-2</v>
      </c>
      <c r="F31" s="15">
        <f t="shared" ref="F31:V31" si="1">+F42*$D$31*$B$30</f>
        <v>6.6960000000000006E-2</v>
      </c>
      <c r="G31" s="15">
        <f t="shared" si="1"/>
        <v>6.2640000000000001E-2</v>
      </c>
      <c r="H31" s="15">
        <f t="shared" si="1"/>
        <v>7.5600000000000014E-2</v>
      </c>
      <c r="I31" s="15">
        <f t="shared" si="1"/>
        <v>2.9159999999999998E-2</v>
      </c>
      <c r="J31" s="15">
        <f t="shared" si="1"/>
        <v>3.5639999999999998E-2</v>
      </c>
      <c r="K31" s="15">
        <f t="shared" si="1"/>
        <v>5.9400000000000001E-2</v>
      </c>
      <c r="L31" s="15">
        <f t="shared" si="1"/>
        <v>7.2360000000000008E-2</v>
      </c>
      <c r="M31" s="15">
        <f t="shared" si="1"/>
        <v>3.5639999999999998E-2</v>
      </c>
      <c r="N31" s="15">
        <f t="shared" si="1"/>
        <v>4.3200000000000002E-2</v>
      </c>
      <c r="O31" s="15">
        <f t="shared" si="1"/>
        <v>4.5359999999999998E-2</v>
      </c>
      <c r="P31" s="15">
        <f t="shared" si="1"/>
        <v>5.5079999999999997E-2</v>
      </c>
      <c r="Q31" s="15">
        <f t="shared" si="1"/>
        <v>2.3759999999999996E-2</v>
      </c>
      <c r="R31" s="15">
        <f t="shared" si="1"/>
        <v>2.9159999999999998E-2</v>
      </c>
      <c r="S31" s="15">
        <f t="shared" si="1"/>
        <v>3.3480000000000003E-2</v>
      </c>
      <c r="T31" s="15">
        <f t="shared" si="1"/>
        <v>4.104E-2</v>
      </c>
      <c r="U31" s="15">
        <f t="shared" si="1"/>
        <v>4.2119999999999998E-2</v>
      </c>
      <c r="V31" s="15">
        <f t="shared" si="1"/>
        <v>5.0760000000000007E-2</v>
      </c>
      <c r="W31" s="16"/>
    </row>
    <row r="32" spans="1:23" ht="13.5" customHeight="1" x14ac:dyDescent="0.25">
      <c r="A32" s="32"/>
      <c r="B32" s="32"/>
      <c r="C32" s="17" t="s">
        <v>5</v>
      </c>
      <c r="D32" s="14">
        <v>1</v>
      </c>
      <c r="E32" s="15">
        <f>+E42*$D$32*$B$30</f>
        <v>6.1199999999999991E-2</v>
      </c>
      <c r="F32" s="15">
        <f t="shared" ref="F32:V32" si="2">+F42*$D$32*$B$30</f>
        <v>7.4399999999999994E-2</v>
      </c>
      <c r="G32" s="15">
        <f t="shared" si="2"/>
        <v>6.9599999999999995E-2</v>
      </c>
      <c r="H32" s="15">
        <f t="shared" si="2"/>
        <v>8.4000000000000005E-2</v>
      </c>
      <c r="I32" s="15">
        <f t="shared" si="2"/>
        <v>3.2399999999999998E-2</v>
      </c>
      <c r="J32" s="15">
        <f t="shared" si="2"/>
        <v>3.9600000000000003E-2</v>
      </c>
      <c r="K32" s="15">
        <f t="shared" si="2"/>
        <v>6.6000000000000003E-2</v>
      </c>
      <c r="L32" s="15">
        <f t="shared" si="2"/>
        <v>8.0399999999999999E-2</v>
      </c>
      <c r="M32" s="15">
        <f t="shared" si="2"/>
        <v>3.9600000000000003E-2</v>
      </c>
      <c r="N32" s="15">
        <f t="shared" si="2"/>
        <v>4.8000000000000001E-2</v>
      </c>
      <c r="O32" s="15">
        <f t="shared" si="2"/>
        <v>5.04E-2</v>
      </c>
      <c r="P32" s="15">
        <f t="shared" si="2"/>
        <v>6.1199999999999991E-2</v>
      </c>
      <c r="Q32" s="15">
        <f t="shared" si="2"/>
        <v>2.6399999999999996E-2</v>
      </c>
      <c r="R32" s="15">
        <f t="shared" si="2"/>
        <v>3.2399999999999998E-2</v>
      </c>
      <c r="S32" s="15">
        <f t="shared" si="2"/>
        <v>3.7199999999999997E-2</v>
      </c>
      <c r="T32" s="15">
        <f t="shared" si="2"/>
        <v>4.5599999999999995E-2</v>
      </c>
      <c r="U32" s="15">
        <f t="shared" si="2"/>
        <v>4.6800000000000001E-2</v>
      </c>
      <c r="V32" s="15">
        <f t="shared" si="2"/>
        <v>5.6399999999999999E-2</v>
      </c>
      <c r="W32" s="16"/>
    </row>
    <row r="33" spans="1:23" ht="13.5" customHeight="1" x14ac:dyDescent="0.25">
      <c r="A33" s="32"/>
      <c r="B33" s="32"/>
      <c r="C33" s="12" t="s">
        <v>6</v>
      </c>
      <c r="D33" s="14">
        <v>1.1000000000000001</v>
      </c>
      <c r="E33" s="15">
        <f>+E42*$D$33*$B$30</f>
        <v>6.7320000000000005E-2</v>
      </c>
      <c r="F33" s="15">
        <f t="shared" ref="F33:V33" si="3">+F42*$D$33*$B$30</f>
        <v>8.184000000000001E-2</v>
      </c>
      <c r="G33" s="15">
        <f t="shared" si="3"/>
        <v>7.6560000000000003E-2</v>
      </c>
      <c r="H33" s="15">
        <f t="shared" si="3"/>
        <v>9.240000000000001E-2</v>
      </c>
      <c r="I33" s="15">
        <f t="shared" si="3"/>
        <v>3.5639999999999998E-2</v>
      </c>
      <c r="J33" s="15">
        <f t="shared" si="3"/>
        <v>4.3560000000000008E-2</v>
      </c>
      <c r="K33" s="15">
        <f t="shared" si="3"/>
        <v>7.2599999999999998E-2</v>
      </c>
      <c r="L33" s="15">
        <f t="shared" si="3"/>
        <v>8.8440000000000019E-2</v>
      </c>
      <c r="M33" s="15">
        <f t="shared" si="3"/>
        <v>4.3560000000000008E-2</v>
      </c>
      <c r="N33" s="15">
        <f t="shared" si="3"/>
        <v>5.2800000000000007E-2</v>
      </c>
      <c r="O33" s="15">
        <f t="shared" si="3"/>
        <v>5.5440000000000003E-2</v>
      </c>
      <c r="P33" s="15">
        <f t="shared" si="3"/>
        <v>6.7320000000000005E-2</v>
      </c>
      <c r="Q33" s="15">
        <f t="shared" si="3"/>
        <v>2.9039999999999996E-2</v>
      </c>
      <c r="R33" s="15">
        <f t="shared" si="3"/>
        <v>3.5639999999999998E-2</v>
      </c>
      <c r="S33" s="15">
        <f t="shared" si="3"/>
        <v>4.0920000000000005E-2</v>
      </c>
      <c r="T33" s="15">
        <f t="shared" si="3"/>
        <v>5.0160000000000003E-2</v>
      </c>
      <c r="U33" s="15">
        <f t="shared" si="3"/>
        <v>5.1479999999999998E-2</v>
      </c>
      <c r="V33" s="15">
        <f t="shared" si="3"/>
        <v>6.2039999999999998E-2</v>
      </c>
      <c r="W33" s="16"/>
    </row>
    <row r="34" spans="1:23" ht="14.25" customHeight="1" x14ac:dyDescent="0.25">
      <c r="A34" s="32"/>
      <c r="B34" s="32"/>
      <c r="C34" s="12" t="s">
        <v>13</v>
      </c>
      <c r="D34" s="14">
        <v>1.2</v>
      </c>
      <c r="E34" s="15">
        <f>+E42*$D$34*$B$30</f>
        <v>7.3439999999999991E-2</v>
      </c>
      <c r="F34" s="15">
        <f t="shared" ref="F34:V34" si="4">+F42*$D$34*$B$30</f>
        <v>8.9279999999999984E-2</v>
      </c>
      <c r="G34" s="15">
        <f t="shared" si="4"/>
        <v>8.3519999999999997E-2</v>
      </c>
      <c r="H34" s="15">
        <f t="shared" si="4"/>
        <v>0.1008</v>
      </c>
      <c r="I34" s="15">
        <f t="shared" si="4"/>
        <v>3.8879999999999998E-2</v>
      </c>
      <c r="J34" s="15">
        <f t="shared" si="4"/>
        <v>4.752E-2</v>
      </c>
      <c r="K34" s="15">
        <f t="shared" si="4"/>
        <v>7.9200000000000007E-2</v>
      </c>
      <c r="L34" s="15">
        <f t="shared" si="4"/>
        <v>9.6479999999999996E-2</v>
      </c>
      <c r="M34" s="15">
        <f t="shared" si="4"/>
        <v>4.752E-2</v>
      </c>
      <c r="N34" s="15">
        <f t="shared" si="4"/>
        <v>5.7599999999999998E-2</v>
      </c>
      <c r="O34" s="15">
        <f t="shared" si="4"/>
        <v>6.0479999999999999E-2</v>
      </c>
      <c r="P34" s="15">
        <f t="shared" si="4"/>
        <v>7.3439999999999991E-2</v>
      </c>
      <c r="Q34" s="15">
        <f t="shared" si="4"/>
        <v>3.1679999999999993E-2</v>
      </c>
      <c r="R34" s="15">
        <f t="shared" si="4"/>
        <v>3.8879999999999998E-2</v>
      </c>
      <c r="S34" s="15">
        <f t="shared" si="4"/>
        <v>4.4639999999999992E-2</v>
      </c>
      <c r="T34" s="15">
        <f t="shared" si="4"/>
        <v>5.4719999999999991E-2</v>
      </c>
      <c r="U34" s="15">
        <f t="shared" si="4"/>
        <v>5.6160000000000002E-2</v>
      </c>
      <c r="V34" s="15">
        <f t="shared" si="4"/>
        <v>6.767999999999999E-2</v>
      </c>
      <c r="W34" s="16"/>
    </row>
    <row r="35" spans="1:23" ht="13.5" customHeight="1" x14ac:dyDescent="0.25">
      <c r="A35" s="32" t="s">
        <v>7</v>
      </c>
      <c r="B35" s="32">
        <v>1.1000000000000001</v>
      </c>
      <c r="C35" s="13" t="s">
        <v>36</v>
      </c>
      <c r="D35" s="14">
        <v>0.8</v>
      </c>
      <c r="E35" s="15">
        <f>+E42*$D$35*$B$35</f>
        <v>4.488000000000001E-2</v>
      </c>
      <c r="F35" s="15">
        <f t="shared" ref="F35:V35" si="5">+F42*$D$35*$B$35</f>
        <v>5.4560000000000011E-2</v>
      </c>
      <c r="G35" s="15">
        <f t="shared" si="5"/>
        <v>5.1040000000000009E-2</v>
      </c>
      <c r="H35" s="15">
        <f t="shared" si="5"/>
        <v>6.1600000000000016E-2</v>
      </c>
      <c r="I35" s="15">
        <f t="shared" si="5"/>
        <v>2.3760000000000003E-2</v>
      </c>
      <c r="J35" s="15">
        <f t="shared" si="5"/>
        <v>2.9040000000000007E-2</v>
      </c>
      <c r="K35" s="15">
        <f t="shared" si="5"/>
        <v>4.8400000000000006E-2</v>
      </c>
      <c r="L35" s="15">
        <f t="shared" si="5"/>
        <v>5.8960000000000012E-2</v>
      </c>
      <c r="M35" s="15">
        <f t="shared" si="5"/>
        <v>2.9040000000000007E-2</v>
      </c>
      <c r="N35" s="15">
        <f t="shared" si="5"/>
        <v>3.5200000000000002E-2</v>
      </c>
      <c r="O35" s="15">
        <f t="shared" si="5"/>
        <v>3.6960000000000007E-2</v>
      </c>
      <c r="P35" s="15">
        <f t="shared" si="5"/>
        <v>4.488000000000001E-2</v>
      </c>
      <c r="Q35" s="15">
        <f t="shared" si="5"/>
        <v>1.9360000000000002E-2</v>
      </c>
      <c r="R35" s="15">
        <f t="shared" si="5"/>
        <v>2.3760000000000003E-2</v>
      </c>
      <c r="S35" s="15">
        <f t="shared" si="5"/>
        <v>2.7280000000000006E-2</v>
      </c>
      <c r="T35" s="15">
        <f t="shared" si="5"/>
        <v>3.3440000000000004E-2</v>
      </c>
      <c r="U35" s="15">
        <f t="shared" si="5"/>
        <v>3.4320000000000003E-2</v>
      </c>
      <c r="V35" s="15">
        <f t="shared" si="5"/>
        <v>4.1360000000000008E-2</v>
      </c>
      <c r="W35" s="16"/>
    </row>
    <row r="36" spans="1:23" ht="13.5" customHeight="1" x14ac:dyDescent="0.25">
      <c r="A36" s="32"/>
      <c r="B36" s="32"/>
      <c r="C36" s="17" t="s">
        <v>34</v>
      </c>
      <c r="D36" s="14">
        <v>0.9</v>
      </c>
      <c r="E36" s="15">
        <f>+E42*$D$36*$B$35</f>
        <v>5.049E-2</v>
      </c>
      <c r="F36" s="15">
        <f t="shared" ref="F36:V36" si="6">+F42*$D$36*$B$35</f>
        <v>6.1380000000000011E-2</v>
      </c>
      <c r="G36" s="15">
        <f t="shared" si="6"/>
        <v>5.7420000000000006E-2</v>
      </c>
      <c r="H36" s="15">
        <f t="shared" si="6"/>
        <v>6.9300000000000028E-2</v>
      </c>
      <c r="I36" s="15">
        <f t="shared" si="6"/>
        <v>2.673E-2</v>
      </c>
      <c r="J36" s="15">
        <f t="shared" si="6"/>
        <v>3.2670000000000005E-2</v>
      </c>
      <c r="K36" s="15">
        <f t="shared" si="6"/>
        <v>5.4450000000000005E-2</v>
      </c>
      <c r="L36" s="15">
        <f t="shared" si="6"/>
        <v>6.6330000000000014E-2</v>
      </c>
      <c r="M36" s="15">
        <f t="shared" si="6"/>
        <v>3.2670000000000005E-2</v>
      </c>
      <c r="N36" s="15">
        <f t="shared" si="6"/>
        <v>3.960000000000001E-2</v>
      </c>
      <c r="O36" s="15">
        <f t="shared" si="6"/>
        <v>4.1580000000000006E-2</v>
      </c>
      <c r="P36" s="15">
        <f t="shared" si="6"/>
        <v>5.049E-2</v>
      </c>
      <c r="Q36" s="15">
        <f t="shared" si="6"/>
        <v>2.1780000000000001E-2</v>
      </c>
      <c r="R36" s="15">
        <f t="shared" si="6"/>
        <v>2.673E-2</v>
      </c>
      <c r="S36" s="15">
        <f t="shared" si="6"/>
        <v>3.0690000000000005E-2</v>
      </c>
      <c r="T36" s="15">
        <f t="shared" si="6"/>
        <v>3.7620000000000008E-2</v>
      </c>
      <c r="U36" s="15">
        <f t="shared" si="6"/>
        <v>3.8610000000000005E-2</v>
      </c>
      <c r="V36" s="15">
        <f t="shared" si="6"/>
        <v>4.6530000000000009E-2</v>
      </c>
      <c r="W36" s="16"/>
    </row>
    <row r="37" spans="1:23" ht="13.5" customHeight="1" x14ac:dyDescent="0.25">
      <c r="A37" s="32"/>
      <c r="B37" s="32"/>
      <c r="C37" s="17" t="s">
        <v>5</v>
      </c>
      <c r="D37" s="14">
        <v>1</v>
      </c>
      <c r="E37" s="15">
        <f>+E42*$D$37*$B$35</f>
        <v>5.6100000000000004E-2</v>
      </c>
      <c r="F37" s="15">
        <f t="shared" ref="F37:V37" si="7">+F42*$D$37*$B$35</f>
        <v>6.8200000000000011E-2</v>
      </c>
      <c r="G37" s="15">
        <f t="shared" si="7"/>
        <v>6.3800000000000009E-2</v>
      </c>
      <c r="H37" s="15">
        <f t="shared" si="7"/>
        <v>7.7000000000000013E-2</v>
      </c>
      <c r="I37" s="15">
        <f t="shared" si="7"/>
        <v>2.9700000000000001E-2</v>
      </c>
      <c r="J37" s="15">
        <f t="shared" si="7"/>
        <v>3.6300000000000006E-2</v>
      </c>
      <c r="K37" s="15">
        <f t="shared" si="7"/>
        <v>6.0500000000000005E-2</v>
      </c>
      <c r="L37" s="15">
        <f t="shared" si="7"/>
        <v>7.3700000000000015E-2</v>
      </c>
      <c r="M37" s="15">
        <f t="shared" si="7"/>
        <v>3.6300000000000006E-2</v>
      </c>
      <c r="N37" s="15">
        <f t="shared" si="7"/>
        <v>4.4000000000000004E-2</v>
      </c>
      <c r="O37" s="15">
        <f t="shared" si="7"/>
        <v>4.6200000000000005E-2</v>
      </c>
      <c r="P37" s="15">
        <f t="shared" si="7"/>
        <v>5.6100000000000004E-2</v>
      </c>
      <c r="Q37" s="15">
        <f t="shared" si="7"/>
        <v>2.4199999999999999E-2</v>
      </c>
      <c r="R37" s="15">
        <f t="shared" si="7"/>
        <v>2.9700000000000001E-2</v>
      </c>
      <c r="S37" s="15">
        <f t="shared" si="7"/>
        <v>3.4100000000000005E-2</v>
      </c>
      <c r="T37" s="15">
        <f t="shared" si="7"/>
        <v>4.1800000000000004E-2</v>
      </c>
      <c r="U37" s="15">
        <f t="shared" si="7"/>
        <v>4.2900000000000001E-2</v>
      </c>
      <c r="V37" s="15">
        <f t="shared" si="7"/>
        <v>5.1700000000000003E-2</v>
      </c>
      <c r="W37" s="16"/>
    </row>
    <row r="38" spans="1:23" ht="13.5" customHeight="1" x14ac:dyDescent="0.25">
      <c r="A38" s="32"/>
      <c r="B38" s="32"/>
      <c r="C38" s="12" t="s">
        <v>6</v>
      </c>
      <c r="D38" s="14">
        <v>1.1000000000000001</v>
      </c>
      <c r="E38" s="15">
        <f>+E42*$D$38*$B$35</f>
        <v>6.1710000000000008E-2</v>
      </c>
      <c r="F38" s="15">
        <f t="shared" ref="F38:V38" si="8">+F42*$D$38*$B$35</f>
        <v>7.5020000000000017E-2</v>
      </c>
      <c r="G38" s="15">
        <f t="shared" si="8"/>
        <v>7.018000000000002E-2</v>
      </c>
      <c r="H38" s="15">
        <f t="shared" si="8"/>
        <v>8.4700000000000025E-2</v>
      </c>
      <c r="I38" s="15">
        <f t="shared" si="8"/>
        <v>3.2670000000000005E-2</v>
      </c>
      <c r="J38" s="15">
        <f t="shared" si="8"/>
        <v>3.9930000000000007E-2</v>
      </c>
      <c r="K38" s="15">
        <f t="shared" si="8"/>
        <v>6.6550000000000012E-2</v>
      </c>
      <c r="L38" s="15">
        <f t="shared" si="8"/>
        <v>8.1070000000000017E-2</v>
      </c>
      <c r="M38" s="15">
        <f t="shared" si="8"/>
        <v>3.9930000000000007E-2</v>
      </c>
      <c r="N38" s="15">
        <f t="shared" si="8"/>
        <v>4.8400000000000006E-2</v>
      </c>
      <c r="O38" s="15">
        <f t="shared" si="8"/>
        <v>5.0820000000000011E-2</v>
      </c>
      <c r="P38" s="15">
        <f t="shared" si="8"/>
        <v>6.1710000000000008E-2</v>
      </c>
      <c r="Q38" s="15">
        <f t="shared" si="8"/>
        <v>2.6620000000000001E-2</v>
      </c>
      <c r="R38" s="15">
        <f t="shared" si="8"/>
        <v>3.2670000000000005E-2</v>
      </c>
      <c r="S38" s="15">
        <f t="shared" si="8"/>
        <v>3.7510000000000009E-2</v>
      </c>
      <c r="T38" s="15">
        <f t="shared" si="8"/>
        <v>4.5980000000000007E-2</v>
      </c>
      <c r="U38" s="15">
        <f t="shared" si="8"/>
        <v>4.7190000000000003E-2</v>
      </c>
      <c r="V38" s="15">
        <f t="shared" si="8"/>
        <v>5.6870000000000011E-2</v>
      </c>
      <c r="W38" s="16"/>
    </row>
    <row r="39" spans="1:23" ht="13.5" customHeight="1" x14ac:dyDescent="0.25">
      <c r="A39" s="32"/>
      <c r="B39" s="32"/>
      <c r="C39" s="12" t="s">
        <v>13</v>
      </c>
      <c r="D39" s="14">
        <v>1.2</v>
      </c>
      <c r="E39" s="15">
        <f>+E42*$D$39*$B$35</f>
        <v>6.7319999999999991E-2</v>
      </c>
      <c r="F39" s="15">
        <f t="shared" ref="F39:V39" si="9">+F42*$D$39*$B$35</f>
        <v>8.1839999999999996E-2</v>
      </c>
      <c r="G39" s="15">
        <f t="shared" si="9"/>
        <v>7.6560000000000003E-2</v>
      </c>
      <c r="H39" s="15">
        <f t="shared" si="9"/>
        <v>9.240000000000001E-2</v>
      </c>
      <c r="I39" s="15">
        <f t="shared" si="9"/>
        <v>3.5639999999999998E-2</v>
      </c>
      <c r="J39" s="15">
        <f t="shared" si="9"/>
        <v>4.3560000000000008E-2</v>
      </c>
      <c r="K39" s="15">
        <f t="shared" si="9"/>
        <v>7.2600000000000012E-2</v>
      </c>
      <c r="L39" s="15">
        <f t="shared" si="9"/>
        <v>8.8440000000000005E-2</v>
      </c>
      <c r="M39" s="15">
        <f t="shared" si="9"/>
        <v>4.3560000000000008E-2</v>
      </c>
      <c r="N39" s="15">
        <f t="shared" si="9"/>
        <v>5.2800000000000007E-2</v>
      </c>
      <c r="O39" s="15">
        <f t="shared" si="9"/>
        <v>5.5440000000000003E-2</v>
      </c>
      <c r="P39" s="15">
        <f t="shared" si="9"/>
        <v>6.7319999999999991E-2</v>
      </c>
      <c r="Q39" s="15">
        <f t="shared" si="9"/>
        <v>2.904E-2</v>
      </c>
      <c r="R39" s="15">
        <f t="shared" si="9"/>
        <v>3.5639999999999998E-2</v>
      </c>
      <c r="S39" s="15">
        <f t="shared" si="9"/>
        <v>4.0919999999999998E-2</v>
      </c>
      <c r="T39" s="15">
        <f t="shared" si="9"/>
        <v>5.0159999999999996E-2</v>
      </c>
      <c r="U39" s="15">
        <f t="shared" si="9"/>
        <v>5.1480000000000005E-2</v>
      </c>
      <c r="V39" s="15">
        <f t="shared" si="9"/>
        <v>6.2040000000000005E-2</v>
      </c>
      <c r="W39" s="16"/>
    </row>
    <row r="40" spans="1:23" ht="13.5" customHeight="1" x14ac:dyDescent="0.25">
      <c r="A40" s="32" t="s">
        <v>8</v>
      </c>
      <c r="B40" s="33">
        <v>1</v>
      </c>
      <c r="C40" s="13" t="s">
        <v>36</v>
      </c>
      <c r="D40" s="14">
        <v>0.8</v>
      </c>
      <c r="E40" s="15">
        <f>+E42*$D$40*$B$40</f>
        <v>4.0800000000000003E-2</v>
      </c>
      <c r="F40" s="15">
        <f t="shared" ref="F40:V40" si="10">+F42*$D$40*$B$40</f>
        <v>4.9600000000000005E-2</v>
      </c>
      <c r="G40" s="15">
        <f t="shared" si="10"/>
        <v>4.6400000000000004E-2</v>
      </c>
      <c r="H40" s="15">
        <f t="shared" si="10"/>
        <v>5.6000000000000008E-2</v>
      </c>
      <c r="I40" s="15">
        <f t="shared" si="10"/>
        <v>2.1600000000000001E-2</v>
      </c>
      <c r="J40" s="15">
        <f t="shared" si="10"/>
        <v>2.6400000000000003E-2</v>
      </c>
      <c r="K40" s="15">
        <f t="shared" si="10"/>
        <v>4.4000000000000004E-2</v>
      </c>
      <c r="L40" s="15">
        <f t="shared" si="10"/>
        <v>5.3600000000000009E-2</v>
      </c>
      <c r="M40" s="15">
        <f t="shared" si="10"/>
        <v>2.6400000000000003E-2</v>
      </c>
      <c r="N40" s="15">
        <f t="shared" si="10"/>
        <v>3.2000000000000001E-2</v>
      </c>
      <c r="O40" s="15">
        <f t="shared" si="10"/>
        <v>3.3600000000000005E-2</v>
      </c>
      <c r="P40" s="15">
        <f t="shared" si="10"/>
        <v>4.0800000000000003E-2</v>
      </c>
      <c r="Q40" s="15">
        <f t="shared" si="10"/>
        <v>1.7600000000000001E-2</v>
      </c>
      <c r="R40" s="15">
        <f t="shared" si="10"/>
        <v>2.1600000000000001E-2</v>
      </c>
      <c r="S40" s="15">
        <f t="shared" si="10"/>
        <v>2.4800000000000003E-2</v>
      </c>
      <c r="T40" s="15">
        <f t="shared" si="10"/>
        <v>3.04E-2</v>
      </c>
      <c r="U40" s="15">
        <f t="shared" si="10"/>
        <v>3.1200000000000002E-2</v>
      </c>
      <c r="V40" s="15">
        <f t="shared" si="10"/>
        <v>3.7600000000000001E-2</v>
      </c>
      <c r="W40" s="16"/>
    </row>
    <row r="41" spans="1:23" ht="13.5" customHeight="1" x14ac:dyDescent="0.25">
      <c r="A41" s="32"/>
      <c r="B41" s="37"/>
      <c r="C41" s="17" t="s">
        <v>34</v>
      </c>
      <c r="D41" s="14">
        <v>0.9</v>
      </c>
      <c r="E41" s="15">
        <f>+E42*$D$41*$B$40</f>
        <v>4.5899999999999996E-2</v>
      </c>
      <c r="F41" s="15">
        <f t="shared" ref="F41:V41" si="11">+F42*$D$41*$B$40</f>
        <v>5.5800000000000002E-2</v>
      </c>
      <c r="G41" s="15">
        <f t="shared" si="11"/>
        <v>5.2200000000000003E-2</v>
      </c>
      <c r="H41" s="15">
        <f t="shared" si="11"/>
        <v>6.3000000000000014E-2</v>
      </c>
      <c r="I41" s="15">
        <f t="shared" si="11"/>
        <v>2.4299999999999999E-2</v>
      </c>
      <c r="J41" s="15">
        <f t="shared" si="11"/>
        <v>2.9700000000000001E-2</v>
      </c>
      <c r="K41" s="15">
        <f t="shared" si="11"/>
        <v>4.9500000000000002E-2</v>
      </c>
      <c r="L41" s="15">
        <f t="shared" si="11"/>
        <v>6.0300000000000006E-2</v>
      </c>
      <c r="M41" s="15">
        <f t="shared" si="11"/>
        <v>2.9700000000000001E-2</v>
      </c>
      <c r="N41" s="15">
        <f t="shared" si="11"/>
        <v>3.6000000000000004E-2</v>
      </c>
      <c r="O41" s="15">
        <f t="shared" si="11"/>
        <v>3.78E-2</v>
      </c>
      <c r="P41" s="15">
        <f t="shared" si="11"/>
        <v>4.5899999999999996E-2</v>
      </c>
      <c r="Q41" s="15">
        <f t="shared" si="11"/>
        <v>1.9799999999999998E-2</v>
      </c>
      <c r="R41" s="15">
        <f t="shared" si="11"/>
        <v>2.4299999999999999E-2</v>
      </c>
      <c r="S41" s="15">
        <f t="shared" si="11"/>
        <v>2.7900000000000001E-2</v>
      </c>
      <c r="T41" s="15">
        <f t="shared" si="11"/>
        <v>3.4200000000000001E-2</v>
      </c>
      <c r="U41" s="15">
        <f t="shared" si="11"/>
        <v>3.5099999999999999E-2</v>
      </c>
      <c r="V41" s="15">
        <f t="shared" si="11"/>
        <v>4.2300000000000004E-2</v>
      </c>
      <c r="W41" s="16"/>
    </row>
    <row r="42" spans="1:23" ht="13.5" customHeight="1" x14ac:dyDescent="0.25">
      <c r="A42" s="32"/>
      <c r="B42" s="37"/>
      <c r="C42" s="17" t="s">
        <v>5</v>
      </c>
      <c r="D42" s="14">
        <v>1</v>
      </c>
      <c r="E42" s="20">
        <v>5.0999999999999997E-2</v>
      </c>
      <c r="F42" s="20">
        <v>6.2E-2</v>
      </c>
      <c r="G42" s="20">
        <v>5.8000000000000003E-2</v>
      </c>
      <c r="H42" s="20">
        <v>7.0000000000000007E-2</v>
      </c>
      <c r="I42" s="20">
        <v>2.7E-2</v>
      </c>
      <c r="J42" s="20">
        <v>3.3000000000000002E-2</v>
      </c>
      <c r="K42" s="20">
        <v>5.5E-2</v>
      </c>
      <c r="L42" s="20">
        <v>6.7000000000000004E-2</v>
      </c>
      <c r="M42" s="20">
        <v>3.3000000000000002E-2</v>
      </c>
      <c r="N42" s="20">
        <v>0.04</v>
      </c>
      <c r="O42" s="20">
        <v>4.2000000000000003E-2</v>
      </c>
      <c r="P42" s="20">
        <v>5.0999999999999997E-2</v>
      </c>
      <c r="Q42" s="20">
        <v>2.1999999999999999E-2</v>
      </c>
      <c r="R42" s="20">
        <v>2.7E-2</v>
      </c>
      <c r="S42" s="20">
        <v>3.1E-2</v>
      </c>
      <c r="T42" s="20">
        <v>3.7999999999999999E-2</v>
      </c>
      <c r="U42" s="20">
        <v>3.9E-2</v>
      </c>
      <c r="V42" s="20">
        <v>4.7E-2</v>
      </c>
      <c r="W42" s="16"/>
    </row>
    <row r="43" spans="1:23" ht="13.5" customHeight="1" x14ac:dyDescent="0.25">
      <c r="A43" s="33"/>
      <c r="B43" s="37"/>
      <c r="C43" s="12" t="s">
        <v>6</v>
      </c>
      <c r="D43" s="14">
        <v>1.1000000000000001</v>
      </c>
      <c r="E43" s="15">
        <f>E42*$D$43*$B$40</f>
        <v>5.6100000000000004E-2</v>
      </c>
      <c r="F43" s="15">
        <f t="shared" ref="F43:V43" si="12">F42*$D$43*$B$40</f>
        <v>6.8200000000000011E-2</v>
      </c>
      <c r="G43" s="15">
        <f t="shared" si="12"/>
        <v>6.3800000000000009E-2</v>
      </c>
      <c r="H43" s="15">
        <f t="shared" si="12"/>
        <v>7.7000000000000013E-2</v>
      </c>
      <c r="I43" s="15">
        <f t="shared" si="12"/>
        <v>2.9700000000000001E-2</v>
      </c>
      <c r="J43" s="15">
        <f t="shared" si="12"/>
        <v>3.6300000000000006E-2</v>
      </c>
      <c r="K43" s="15">
        <f t="shared" si="12"/>
        <v>6.0500000000000005E-2</v>
      </c>
      <c r="L43" s="15">
        <f t="shared" si="12"/>
        <v>7.3700000000000015E-2</v>
      </c>
      <c r="M43" s="15">
        <f t="shared" si="12"/>
        <v>3.6300000000000006E-2</v>
      </c>
      <c r="N43" s="15">
        <f t="shared" si="12"/>
        <v>4.4000000000000004E-2</v>
      </c>
      <c r="O43" s="15">
        <f t="shared" si="12"/>
        <v>4.6200000000000005E-2</v>
      </c>
      <c r="P43" s="15">
        <f t="shared" si="12"/>
        <v>5.6100000000000004E-2</v>
      </c>
      <c r="Q43" s="15">
        <f t="shared" si="12"/>
        <v>2.4199999999999999E-2</v>
      </c>
      <c r="R43" s="15">
        <f t="shared" si="12"/>
        <v>2.9700000000000001E-2</v>
      </c>
      <c r="S43" s="15">
        <f t="shared" si="12"/>
        <v>3.4100000000000005E-2</v>
      </c>
      <c r="T43" s="15">
        <f t="shared" si="12"/>
        <v>4.1800000000000004E-2</v>
      </c>
      <c r="U43" s="15">
        <f t="shared" si="12"/>
        <v>4.2900000000000001E-2</v>
      </c>
      <c r="V43" s="15">
        <f t="shared" si="12"/>
        <v>5.1700000000000003E-2</v>
      </c>
      <c r="W43" s="16"/>
    </row>
    <row r="44" spans="1:23" ht="13.5" customHeight="1" x14ac:dyDescent="0.25">
      <c r="A44" s="34"/>
      <c r="B44" s="34"/>
      <c r="C44" s="12" t="s">
        <v>13</v>
      </c>
      <c r="D44" s="14">
        <v>1.2</v>
      </c>
      <c r="E44" s="15">
        <f>+E42*$D$44*$B$40</f>
        <v>6.1199999999999991E-2</v>
      </c>
      <c r="F44" s="15">
        <f t="shared" ref="F44:V44" si="13">+F42*$D$44*$B$40</f>
        <v>7.4399999999999994E-2</v>
      </c>
      <c r="G44" s="15">
        <f t="shared" si="13"/>
        <v>6.9599999999999995E-2</v>
      </c>
      <c r="H44" s="15">
        <f t="shared" si="13"/>
        <v>8.4000000000000005E-2</v>
      </c>
      <c r="I44" s="15">
        <f t="shared" si="13"/>
        <v>3.2399999999999998E-2</v>
      </c>
      <c r="J44" s="15">
        <f t="shared" si="13"/>
        <v>3.9600000000000003E-2</v>
      </c>
      <c r="K44" s="15">
        <f t="shared" si="13"/>
        <v>6.6000000000000003E-2</v>
      </c>
      <c r="L44" s="15">
        <f t="shared" si="13"/>
        <v>8.0399999999999999E-2</v>
      </c>
      <c r="M44" s="15">
        <f t="shared" si="13"/>
        <v>3.9600000000000003E-2</v>
      </c>
      <c r="N44" s="15">
        <f t="shared" si="13"/>
        <v>4.8000000000000001E-2</v>
      </c>
      <c r="O44" s="15">
        <f t="shared" si="13"/>
        <v>5.04E-2</v>
      </c>
      <c r="P44" s="15">
        <f t="shared" si="13"/>
        <v>6.1199999999999991E-2</v>
      </c>
      <c r="Q44" s="15">
        <f t="shared" si="13"/>
        <v>2.6399999999999996E-2</v>
      </c>
      <c r="R44" s="15">
        <f t="shared" si="13"/>
        <v>3.2399999999999998E-2</v>
      </c>
      <c r="S44" s="15">
        <f t="shared" si="13"/>
        <v>3.7199999999999997E-2</v>
      </c>
      <c r="T44" s="15">
        <f t="shared" si="13"/>
        <v>4.5599999999999995E-2</v>
      </c>
      <c r="U44" s="15">
        <f t="shared" si="13"/>
        <v>4.6800000000000001E-2</v>
      </c>
      <c r="V44" s="15">
        <f t="shared" si="13"/>
        <v>5.6399999999999999E-2</v>
      </c>
      <c r="W44" s="16"/>
    </row>
    <row r="45" spans="1:23" ht="13.5" customHeight="1" x14ac:dyDescent="0.25">
      <c r="A45" s="33" t="s">
        <v>9</v>
      </c>
      <c r="B45" s="32">
        <v>0.9</v>
      </c>
      <c r="C45" s="13" t="s">
        <v>36</v>
      </c>
      <c r="D45" s="14">
        <v>0.8</v>
      </c>
      <c r="E45" s="15">
        <f>+E42*$D$45*$B$45</f>
        <v>3.6720000000000003E-2</v>
      </c>
      <c r="F45" s="15">
        <f t="shared" ref="F45:V45" si="14">+F42*$D$45*$B$45</f>
        <v>4.4640000000000006E-2</v>
      </c>
      <c r="G45" s="15">
        <f t="shared" si="14"/>
        <v>4.1760000000000005E-2</v>
      </c>
      <c r="H45" s="15">
        <f t="shared" si="14"/>
        <v>5.0400000000000007E-2</v>
      </c>
      <c r="I45" s="15">
        <f t="shared" si="14"/>
        <v>1.9440000000000002E-2</v>
      </c>
      <c r="J45" s="15">
        <f t="shared" si="14"/>
        <v>2.3760000000000003E-2</v>
      </c>
      <c r="K45" s="15">
        <f t="shared" si="14"/>
        <v>3.9600000000000003E-2</v>
      </c>
      <c r="L45" s="15">
        <f t="shared" si="14"/>
        <v>4.8240000000000012E-2</v>
      </c>
      <c r="M45" s="15">
        <f t="shared" si="14"/>
        <v>2.3760000000000003E-2</v>
      </c>
      <c r="N45" s="15">
        <f t="shared" si="14"/>
        <v>2.8800000000000003E-2</v>
      </c>
      <c r="O45" s="15">
        <f t="shared" si="14"/>
        <v>3.0240000000000006E-2</v>
      </c>
      <c r="P45" s="15">
        <f t="shared" si="14"/>
        <v>3.6720000000000003E-2</v>
      </c>
      <c r="Q45" s="15">
        <f t="shared" si="14"/>
        <v>1.584E-2</v>
      </c>
      <c r="R45" s="15">
        <f t="shared" si="14"/>
        <v>1.9440000000000002E-2</v>
      </c>
      <c r="S45" s="15">
        <f t="shared" si="14"/>
        <v>2.2320000000000003E-2</v>
      </c>
      <c r="T45" s="15">
        <f t="shared" si="14"/>
        <v>2.7359999999999999E-2</v>
      </c>
      <c r="U45" s="15">
        <f t="shared" si="14"/>
        <v>2.8080000000000001E-2</v>
      </c>
      <c r="V45" s="15">
        <f t="shared" si="14"/>
        <v>3.3840000000000002E-2</v>
      </c>
      <c r="W45" s="16"/>
    </row>
    <row r="46" spans="1:23" ht="13.5" customHeight="1" x14ac:dyDescent="0.25">
      <c r="A46" s="37"/>
      <c r="B46" s="32"/>
      <c r="C46" s="17" t="s">
        <v>34</v>
      </c>
      <c r="D46" s="14">
        <v>0.9</v>
      </c>
      <c r="E46" s="15">
        <f>+E42*$D$46*$B$45</f>
        <v>4.1309999999999999E-2</v>
      </c>
      <c r="F46" s="15">
        <f t="shared" ref="F46:V46" si="15">+F42*$D$46*$B$45</f>
        <v>5.0220000000000001E-2</v>
      </c>
      <c r="G46" s="15">
        <f t="shared" si="15"/>
        <v>4.6980000000000001E-2</v>
      </c>
      <c r="H46" s="15">
        <f t="shared" si="15"/>
        <v>5.6700000000000014E-2</v>
      </c>
      <c r="I46" s="15">
        <f t="shared" si="15"/>
        <v>2.1870000000000001E-2</v>
      </c>
      <c r="J46" s="15">
        <f t="shared" si="15"/>
        <v>2.673E-2</v>
      </c>
      <c r="K46" s="15">
        <f t="shared" si="15"/>
        <v>4.4550000000000006E-2</v>
      </c>
      <c r="L46" s="15">
        <f t="shared" si="15"/>
        <v>5.4270000000000006E-2</v>
      </c>
      <c r="M46" s="15">
        <f t="shared" si="15"/>
        <v>2.673E-2</v>
      </c>
      <c r="N46" s="15">
        <f t="shared" si="15"/>
        <v>3.2400000000000005E-2</v>
      </c>
      <c r="O46" s="15">
        <f t="shared" si="15"/>
        <v>3.4020000000000002E-2</v>
      </c>
      <c r="P46" s="15">
        <f t="shared" si="15"/>
        <v>4.1309999999999999E-2</v>
      </c>
      <c r="Q46" s="15">
        <f t="shared" si="15"/>
        <v>1.7819999999999999E-2</v>
      </c>
      <c r="R46" s="15">
        <f t="shared" si="15"/>
        <v>2.1870000000000001E-2</v>
      </c>
      <c r="S46" s="15">
        <f t="shared" si="15"/>
        <v>2.511E-2</v>
      </c>
      <c r="T46" s="15">
        <f t="shared" si="15"/>
        <v>3.0780000000000002E-2</v>
      </c>
      <c r="U46" s="15">
        <f t="shared" si="15"/>
        <v>3.159E-2</v>
      </c>
      <c r="V46" s="15">
        <f t="shared" si="15"/>
        <v>3.8070000000000007E-2</v>
      </c>
      <c r="W46" s="16"/>
    </row>
    <row r="47" spans="1:23" ht="13.5" customHeight="1" x14ac:dyDescent="0.25">
      <c r="A47" s="37"/>
      <c r="B47" s="32"/>
      <c r="C47" s="17" t="s">
        <v>5</v>
      </c>
      <c r="D47" s="14">
        <v>1</v>
      </c>
      <c r="E47" s="15">
        <f>+E42*$D$47*$B$45</f>
        <v>4.5899999999999996E-2</v>
      </c>
      <c r="F47" s="15">
        <f t="shared" ref="F47:V47" si="16">+F42*$D$47*$B$45</f>
        <v>5.5800000000000002E-2</v>
      </c>
      <c r="G47" s="15">
        <f t="shared" si="16"/>
        <v>5.2200000000000003E-2</v>
      </c>
      <c r="H47" s="15">
        <f t="shared" si="16"/>
        <v>6.3000000000000014E-2</v>
      </c>
      <c r="I47" s="15">
        <f t="shared" si="16"/>
        <v>2.4299999999999999E-2</v>
      </c>
      <c r="J47" s="15">
        <f t="shared" si="16"/>
        <v>2.9700000000000001E-2</v>
      </c>
      <c r="K47" s="15">
        <f t="shared" si="16"/>
        <v>4.9500000000000002E-2</v>
      </c>
      <c r="L47" s="15">
        <f t="shared" si="16"/>
        <v>6.0300000000000006E-2</v>
      </c>
      <c r="M47" s="15">
        <f t="shared" si="16"/>
        <v>2.9700000000000001E-2</v>
      </c>
      <c r="N47" s="15">
        <f t="shared" si="16"/>
        <v>3.6000000000000004E-2</v>
      </c>
      <c r="O47" s="15">
        <f t="shared" si="16"/>
        <v>3.78E-2</v>
      </c>
      <c r="P47" s="15">
        <f t="shared" si="16"/>
        <v>4.5899999999999996E-2</v>
      </c>
      <c r="Q47" s="15">
        <f t="shared" si="16"/>
        <v>1.9799999999999998E-2</v>
      </c>
      <c r="R47" s="15">
        <f t="shared" si="16"/>
        <v>2.4299999999999999E-2</v>
      </c>
      <c r="S47" s="15">
        <f t="shared" si="16"/>
        <v>2.7900000000000001E-2</v>
      </c>
      <c r="T47" s="15">
        <f t="shared" si="16"/>
        <v>3.4200000000000001E-2</v>
      </c>
      <c r="U47" s="15">
        <f t="shared" si="16"/>
        <v>3.5099999999999999E-2</v>
      </c>
      <c r="V47" s="15">
        <f t="shared" si="16"/>
        <v>4.2300000000000004E-2</v>
      </c>
      <c r="W47" s="16"/>
    </row>
    <row r="48" spans="1:23" ht="13.5" customHeight="1" x14ac:dyDescent="0.25">
      <c r="A48" s="37"/>
      <c r="B48" s="32"/>
      <c r="C48" s="12" t="s">
        <v>6</v>
      </c>
      <c r="D48" s="14">
        <v>1.1000000000000001</v>
      </c>
      <c r="E48" s="15">
        <f>+E42*$D$48*$B$45</f>
        <v>5.0490000000000007E-2</v>
      </c>
      <c r="F48" s="15">
        <f t="shared" ref="F48:V48" si="17">+F42*$D$48*$B$45</f>
        <v>6.1380000000000011E-2</v>
      </c>
      <c r="G48" s="15">
        <f t="shared" si="17"/>
        <v>5.7420000000000013E-2</v>
      </c>
      <c r="H48" s="15">
        <f t="shared" si="17"/>
        <v>6.9300000000000014E-2</v>
      </c>
      <c r="I48" s="15">
        <f t="shared" si="17"/>
        <v>2.673E-2</v>
      </c>
      <c r="J48" s="15">
        <f t="shared" si="17"/>
        <v>3.2670000000000005E-2</v>
      </c>
      <c r="K48" s="15">
        <f t="shared" si="17"/>
        <v>5.4450000000000005E-2</v>
      </c>
      <c r="L48" s="15">
        <f t="shared" si="17"/>
        <v>6.6330000000000014E-2</v>
      </c>
      <c r="M48" s="15">
        <f t="shared" si="17"/>
        <v>3.2670000000000005E-2</v>
      </c>
      <c r="N48" s="15">
        <f t="shared" si="17"/>
        <v>3.9600000000000003E-2</v>
      </c>
      <c r="O48" s="15">
        <f t="shared" si="17"/>
        <v>4.1580000000000006E-2</v>
      </c>
      <c r="P48" s="15">
        <f t="shared" si="17"/>
        <v>5.0490000000000007E-2</v>
      </c>
      <c r="Q48" s="15">
        <f t="shared" si="17"/>
        <v>2.1780000000000001E-2</v>
      </c>
      <c r="R48" s="15">
        <f t="shared" si="17"/>
        <v>2.673E-2</v>
      </c>
      <c r="S48" s="15">
        <f t="shared" si="17"/>
        <v>3.0690000000000005E-2</v>
      </c>
      <c r="T48" s="15">
        <f t="shared" si="17"/>
        <v>3.7620000000000008E-2</v>
      </c>
      <c r="U48" s="15">
        <f t="shared" si="17"/>
        <v>3.8609999999999998E-2</v>
      </c>
      <c r="V48" s="15">
        <f t="shared" si="17"/>
        <v>4.6530000000000002E-2</v>
      </c>
      <c r="W48" s="16"/>
    </row>
    <row r="49" spans="1:23" ht="13.5" customHeight="1" x14ac:dyDescent="0.25">
      <c r="A49" s="34"/>
      <c r="B49" s="32"/>
      <c r="C49" s="12" t="s">
        <v>13</v>
      </c>
      <c r="D49" s="14">
        <v>1.2</v>
      </c>
      <c r="E49" s="15">
        <f>+E42*$D$49*$B$45</f>
        <v>5.507999999999999E-2</v>
      </c>
      <c r="F49" s="15">
        <f t="shared" ref="F49:V49" si="18">+F42*$D$49*$B$45</f>
        <v>6.6959999999999992E-2</v>
      </c>
      <c r="G49" s="15">
        <f t="shared" si="18"/>
        <v>6.2640000000000001E-2</v>
      </c>
      <c r="H49" s="15">
        <f t="shared" si="18"/>
        <v>7.5600000000000001E-2</v>
      </c>
      <c r="I49" s="15">
        <f t="shared" si="18"/>
        <v>2.9159999999999998E-2</v>
      </c>
      <c r="J49" s="15">
        <f t="shared" si="18"/>
        <v>3.5640000000000005E-2</v>
      </c>
      <c r="K49" s="15">
        <f t="shared" si="18"/>
        <v>5.9400000000000001E-2</v>
      </c>
      <c r="L49" s="15">
        <f t="shared" si="18"/>
        <v>7.2360000000000008E-2</v>
      </c>
      <c r="M49" s="15">
        <f t="shared" si="18"/>
        <v>3.5640000000000005E-2</v>
      </c>
      <c r="N49" s="15">
        <f t="shared" si="18"/>
        <v>4.3200000000000002E-2</v>
      </c>
      <c r="O49" s="15">
        <f t="shared" si="18"/>
        <v>4.5360000000000004E-2</v>
      </c>
      <c r="P49" s="15">
        <f t="shared" si="18"/>
        <v>5.507999999999999E-2</v>
      </c>
      <c r="Q49" s="15">
        <f t="shared" si="18"/>
        <v>2.3759999999999996E-2</v>
      </c>
      <c r="R49" s="15">
        <f t="shared" si="18"/>
        <v>2.9159999999999998E-2</v>
      </c>
      <c r="S49" s="15">
        <f t="shared" si="18"/>
        <v>3.3479999999999996E-2</v>
      </c>
      <c r="T49" s="15">
        <f t="shared" si="18"/>
        <v>4.1039999999999993E-2</v>
      </c>
      <c r="U49" s="15">
        <f t="shared" si="18"/>
        <v>4.2120000000000005E-2</v>
      </c>
      <c r="V49" s="15">
        <f t="shared" si="18"/>
        <v>5.076E-2</v>
      </c>
      <c r="W49" s="16"/>
    </row>
    <row r="50" spans="1:23" ht="13.5" customHeight="1" x14ac:dyDescent="0.25">
      <c r="A50" s="32" t="s">
        <v>10</v>
      </c>
      <c r="B50" s="33">
        <v>0.8</v>
      </c>
      <c r="C50" s="13" t="s">
        <v>36</v>
      </c>
      <c r="D50" s="14">
        <v>0.8</v>
      </c>
      <c r="E50" s="15">
        <f>+E42*$D$50*$B$50</f>
        <v>3.2640000000000002E-2</v>
      </c>
      <c r="F50" s="15">
        <f t="shared" ref="F50:V50" si="19">+F42*$D$50*$B$50</f>
        <v>3.9680000000000007E-2</v>
      </c>
      <c r="G50" s="15">
        <f t="shared" si="19"/>
        <v>3.7120000000000007E-2</v>
      </c>
      <c r="H50" s="15">
        <f t="shared" si="19"/>
        <v>4.4800000000000006E-2</v>
      </c>
      <c r="I50" s="15">
        <f t="shared" si="19"/>
        <v>1.728E-2</v>
      </c>
      <c r="J50" s="15">
        <f t="shared" si="19"/>
        <v>2.1120000000000003E-2</v>
      </c>
      <c r="K50" s="15">
        <f t="shared" si="19"/>
        <v>3.5200000000000002E-2</v>
      </c>
      <c r="L50" s="15">
        <f t="shared" si="19"/>
        <v>4.2880000000000008E-2</v>
      </c>
      <c r="M50" s="15">
        <f t="shared" si="19"/>
        <v>2.1120000000000003E-2</v>
      </c>
      <c r="N50" s="15">
        <f t="shared" si="19"/>
        <v>2.5600000000000001E-2</v>
      </c>
      <c r="O50" s="15">
        <f t="shared" si="19"/>
        <v>2.6880000000000005E-2</v>
      </c>
      <c r="P50" s="15">
        <f t="shared" si="19"/>
        <v>3.2640000000000002E-2</v>
      </c>
      <c r="Q50" s="15">
        <f t="shared" si="19"/>
        <v>1.4080000000000002E-2</v>
      </c>
      <c r="R50" s="15">
        <f t="shared" si="19"/>
        <v>1.728E-2</v>
      </c>
      <c r="S50" s="15">
        <f t="shared" si="19"/>
        <v>1.9840000000000003E-2</v>
      </c>
      <c r="T50" s="15">
        <f t="shared" si="19"/>
        <v>2.4320000000000001E-2</v>
      </c>
      <c r="U50" s="15">
        <f t="shared" si="19"/>
        <v>2.4960000000000003E-2</v>
      </c>
      <c r="V50" s="15">
        <f t="shared" si="19"/>
        <v>3.0080000000000003E-2</v>
      </c>
      <c r="W50" s="16"/>
    </row>
    <row r="51" spans="1:23" ht="13.5" customHeight="1" x14ac:dyDescent="0.25">
      <c r="A51" s="32"/>
      <c r="B51" s="37"/>
      <c r="C51" s="17" t="s">
        <v>34</v>
      </c>
      <c r="D51" s="14">
        <v>0.9</v>
      </c>
      <c r="E51" s="15">
        <f>+E42*$D$51*$B$50</f>
        <v>3.6719999999999996E-2</v>
      </c>
      <c r="F51" s="15">
        <f t="shared" ref="F51:V51" si="20">+F42*$D$51*$B$50</f>
        <v>4.4640000000000006E-2</v>
      </c>
      <c r="G51" s="15">
        <f t="shared" si="20"/>
        <v>4.1760000000000005E-2</v>
      </c>
      <c r="H51" s="15">
        <f t="shared" si="20"/>
        <v>5.0400000000000014E-2</v>
      </c>
      <c r="I51" s="15">
        <f t="shared" si="20"/>
        <v>1.9439999999999999E-2</v>
      </c>
      <c r="J51" s="15">
        <f t="shared" si="20"/>
        <v>2.3760000000000003E-2</v>
      </c>
      <c r="K51" s="15">
        <f t="shared" si="20"/>
        <v>3.9600000000000003E-2</v>
      </c>
      <c r="L51" s="15">
        <f t="shared" si="20"/>
        <v>4.8240000000000005E-2</v>
      </c>
      <c r="M51" s="15">
        <f t="shared" si="20"/>
        <v>2.3760000000000003E-2</v>
      </c>
      <c r="N51" s="15">
        <f t="shared" si="20"/>
        <v>2.8800000000000006E-2</v>
      </c>
      <c r="O51" s="15">
        <f t="shared" si="20"/>
        <v>3.0240000000000003E-2</v>
      </c>
      <c r="P51" s="15">
        <f t="shared" si="20"/>
        <v>3.6719999999999996E-2</v>
      </c>
      <c r="Q51" s="15">
        <f t="shared" si="20"/>
        <v>1.584E-2</v>
      </c>
      <c r="R51" s="15">
        <f t="shared" si="20"/>
        <v>1.9439999999999999E-2</v>
      </c>
      <c r="S51" s="15">
        <f t="shared" si="20"/>
        <v>2.2320000000000003E-2</v>
      </c>
      <c r="T51" s="15">
        <f t="shared" si="20"/>
        <v>2.7360000000000002E-2</v>
      </c>
      <c r="U51" s="15">
        <f t="shared" si="20"/>
        <v>2.8080000000000001E-2</v>
      </c>
      <c r="V51" s="15">
        <f t="shared" si="20"/>
        <v>3.3840000000000002E-2</v>
      </c>
      <c r="W51" s="16"/>
    </row>
    <row r="52" spans="1:23" ht="13.5" customHeight="1" x14ac:dyDescent="0.25">
      <c r="A52" s="32"/>
      <c r="B52" s="37"/>
      <c r="C52" s="17" t="s">
        <v>5</v>
      </c>
      <c r="D52" s="14">
        <v>1</v>
      </c>
      <c r="E52" s="15">
        <f>+E42*$D$52*$B$50</f>
        <v>4.0800000000000003E-2</v>
      </c>
      <c r="F52" s="15">
        <f t="shared" ref="F52:V52" si="21">+F42*$D$52*$B$50</f>
        <v>4.9600000000000005E-2</v>
      </c>
      <c r="G52" s="15">
        <f t="shared" si="21"/>
        <v>4.6400000000000004E-2</v>
      </c>
      <c r="H52" s="15">
        <f t="shared" si="21"/>
        <v>5.6000000000000008E-2</v>
      </c>
      <c r="I52" s="15">
        <f t="shared" si="21"/>
        <v>2.1600000000000001E-2</v>
      </c>
      <c r="J52" s="15">
        <f t="shared" si="21"/>
        <v>2.6400000000000003E-2</v>
      </c>
      <c r="K52" s="15">
        <f t="shared" si="21"/>
        <v>4.4000000000000004E-2</v>
      </c>
      <c r="L52" s="15">
        <f t="shared" si="21"/>
        <v>5.3600000000000009E-2</v>
      </c>
      <c r="M52" s="15">
        <f t="shared" si="21"/>
        <v>2.6400000000000003E-2</v>
      </c>
      <c r="N52" s="15">
        <f t="shared" si="21"/>
        <v>3.2000000000000001E-2</v>
      </c>
      <c r="O52" s="15">
        <f t="shared" si="21"/>
        <v>3.3600000000000005E-2</v>
      </c>
      <c r="P52" s="15">
        <f t="shared" si="21"/>
        <v>4.0800000000000003E-2</v>
      </c>
      <c r="Q52" s="15">
        <f t="shared" si="21"/>
        <v>1.7600000000000001E-2</v>
      </c>
      <c r="R52" s="15">
        <f t="shared" si="21"/>
        <v>2.1600000000000001E-2</v>
      </c>
      <c r="S52" s="15">
        <f t="shared" si="21"/>
        <v>2.4800000000000003E-2</v>
      </c>
      <c r="T52" s="15">
        <f t="shared" si="21"/>
        <v>3.04E-2</v>
      </c>
      <c r="U52" s="15">
        <f t="shared" si="21"/>
        <v>3.1200000000000002E-2</v>
      </c>
      <c r="V52" s="15">
        <f t="shared" si="21"/>
        <v>3.7600000000000001E-2</v>
      </c>
      <c r="W52" s="15" t="e">
        <f>+#REF!*$D$52*$B$50</f>
        <v>#REF!</v>
      </c>
    </row>
    <row r="53" spans="1:23" ht="13.5" customHeight="1" x14ac:dyDescent="0.25">
      <c r="A53" s="32"/>
      <c r="B53" s="37"/>
      <c r="C53" s="12" t="s">
        <v>6</v>
      </c>
      <c r="D53" s="14">
        <v>1.1000000000000001</v>
      </c>
      <c r="E53" s="15">
        <f>+E42*$D$53*$B$50</f>
        <v>4.4880000000000003E-2</v>
      </c>
      <c r="F53" s="15">
        <f t="shared" ref="F53:V53" si="22">+F42*$D$53*$B$50</f>
        <v>5.4560000000000011E-2</v>
      </c>
      <c r="G53" s="15">
        <f t="shared" si="22"/>
        <v>5.1040000000000009E-2</v>
      </c>
      <c r="H53" s="15">
        <f t="shared" si="22"/>
        <v>6.1600000000000016E-2</v>
      </c>
      <c r="I53" s="15">
        <f t="shared" si="22"/>
        <v>2.3760000000000003E-2</v>
      </c>
      <c r="J53" s="15">
        <f t="shared" si="22"/>
        <v>2.9040000000000007E-2</v>
      </c>
      <c r="K53" s="15">
        <f t="shared" si="22"/>
        <v>4.8400000000000006E-2</v>
      </c>
      <c r="L53" s="15">
        <f t="shared" si="22"/>
        <v>5.8960000000000012E-2</v>
      </c>
      <c r="M53" s="15">
        <f t="shared" si="22"/>
        <v>2.9040000000000007E-2</v>
      </c>
      <c r="N53" s="15">
        <f t="shared" si="22"/>
        <v>3.5200000000000002E-2</v>
      </c>
      <c r="O53" s="15">
        <f t="shared" si="22"/>
        <v>3.6960000000000007E-2</v>
      </c>
      <c r="P53" s="15">
        <f t="shared" si="22"/>
        <v>4.4880000000000003E-2</v>
      </c>
      <c r="Q53" s="15">
        <f t="shared" si="22"/>
        <v>1.9360000000000002E-2</v>
      </c>
      <c r="R53" s="15">
        <f t="shared" si="22"/>
        <v>2.3760000000000003E-2</v>
      </c>
      <c r="S53" s="15">
        <f t="shared" si="22"/>
        <v>2.7280000000000006E-2</v>
      </c>
      <c r="T53" s="15">
        <f t="shared" si="22"/>
        <v>3.3440000000000004E-2</v>
      </c>
      <c r="U53" s="15">
        <f t="shared" si="22"/>
        <v>3.4320000000000003E-2</v>
      </c>
      <c r="V53" s="15">
        <f t="shared" si="22"/>
        <v>4.1360000000000008E-2</v>
      </c>
      <c r="W53" s="16"/>
    </row>
    <row r="54" spans="1:23" ht="13.5" customHeight="1" x14ac:dyDescent="0.25">
      <c r="A54" s="32"/>
      <c r="B54" s="34"/>
      <c r="C54" s="12" t="s">
        <v>13</v>
      </c>
      <c r="D54" s="14">
        <v>1.2</v>
      </c>
      <c r="E54" s="15">
        <f>+E42*$D$54*$B$50</f>
        <v>4.8959999999999997E-2</v>
      </c>
      <c r="F54" s="15">
        <f t="shared" ref="F54:V54" si="23">+F42*$D$54*$B$50</f>
        <v>5.9519999999999997E-2</v>
      </c>
      <c r="G54" s="15">
        <f t="shared" si="23"/>
        <v>5.568E-2</v>
      </c>
      <c r="H54" s="15">
        <f t="shared" si="23"/>
        <v>6.720000000000001E-2</v>
      </c>
      <c r="I54" s="15">
        <f t="shared" si="23"/>
        <v>2.5919999999999999E-2</v>
      </c>
      <c r="J54" s="15">
        <f t="shared" si="23"/>
        <v>3.1680000000000007E-2</v>
      </c>
      <c r="K54" s="15">
        <f t="shared" si="23"/>
        <v>5.2800000000000007E-2</v>
      </c>
      <c r="L54" s="15">
        <f t="shared" si="23"/>
        <v>6.4320000000000002E-2</v>
      </c>
      <c r="M54" s="15">
        <f t="shared" si="23"/>
        <v>3.1680000000000007E-2</v>
      </c>
      <c r="N54" s="15">
        <f t="shared" si="23"/>
        <v>3.8400000000000004E-2</v>
      </c>
      <c r="O54" s="15">
        <f t="shared" si="23"/>
        <v>4.0320000000000002E-2</v>
      </c>
      <c r="P54" s="15">
        <f t="shared" si="23"/>
        <v>4.8959999999999997E-2</v>
      </c>
      <c r="Q54" s="15">
        <f t="shared" si="23"/>
        <v>2.112E-2</v>
      </c>
      <c r="R54" s="15">
        <f t="shared" si="23"/>
        <v>2.5919999999999999E-2</v>
      </c>
      <c r="S54" s="15">
        <f t="shared" si="23"/>
        <v>2.9759999999999998E-2</v>
      </c>
      <c r="T54" s="15">
        <f t="shared" si="23"/>
        <v>3.6479999999999999E-2</v>
      </c>
      <c r="U54" s="15">
        <f t="shared" si="23"/>
        <v>3.7440000000000001E-2</v>
      </c>
      <c r="V54" s="15">
        <f t="shared" si="23"/>
        <v>4.512E-2</v>
      </c>
      <c r="W54" s="16"/>
    </row>
    <row r="55" spans="1:23" ht="13.5" customHeight="1" x14ac:dyDescent="0.25">
      <c r="A55" s="32" t="s">
        <v>11</v>
      </c>
      <c r="B55" s="32">
        <v>0.7</v>
      </c>
      <c r="C55" s="13" t="s">
        <v>36</v>
      </c>
      <c r="D55" s="14">
        <v>0.8</v>
      </c>
      <c r="E55" s="15">
        <f>+E42*$D$55*$B$55</f>
        <v>2.8559999999999999E-2</v>
      </c>
      <c r="F55" s="15">
        <f t="shared" ref="F55:V55" si="24">+F42*$D$55*$B$55</f>
        <v>3.4720000000000001E-2</v>
      </c>
      <c r="G55" s="15">
        <f t="shared" si="24"/>
        <v>3.2480000000000002E-2</v>
      </c>
      <c r="H55" s="15">
        <f t="shared" si="24"/>
        <v>3.9200000000000006E-2</v>
      </c>
      <c r="I55" s="15">
        <f t="shared" si="24"/>
        <v>1.512E-2</v>
      </c>
      <c r="J55" s="15">
        <f t="shared" si="24"/>
        <v>1.848E-2</v>
      </c>
      <c r="K55" s="15">
        <f t="shared" si="24"/>
        <v>3.0800000000000001E-2</v>
      </c>
      <c r="L55" s="15">
        <f t="shared" si="24"/>
        <v>3.7520000000000005E-2</v>
      </c>
      <c r="M55" s="15">
        <f t="shared" si="24"/>
        <v>1.848E-2</v>
      </c>
      <c r="N55" s="15">
        <f t="shared" si="24"/>
        <v>2.24E-2</v>
      </c>
      <c r="O55" s="15">
        <f t="shared" si="24"/>
        <v>2.3520000000000003E-2</v>
      </c>
      <c r="P55" s="15">
        <f t="shared" si="24"/>
        <v>2.8559999999999999E-2</v>
      </c>
      <c r="Q55" s="15">
        <f t="shared" si="24"/>
        <v>1.2319999999999999E-2</v>
      </c>
      <c r="R55" s="15">
        <f t="shared" si="24"/>
        <v>1.512E-2</v>
      </c>
      <c r="S55" s="15">
        <f t="shared" si="24"/>
        <v>1.736E-2</v>
      </c>
      <c r="T55" s="15">
        <f t="shared" si="24"/>
        <v>2.128E-2</v>
      </c>
      <c r="U55" s="15">
        <f t="shared" si="24"/>
        <v>2.1840000000000002E-2</v>
      </c>
      <c r="V55" s="15">
        <f t="shared" si="24"/>
        <v>2.632E-2</v>
      </c>
      <c r="W55" s="16"/>
    </row>
    <row r="56" spans="1:23" ht="13.5" customHeight="1" x14ac:dyDescent="0.25">
      <c r="A56" s="32"/>
      <c r="B56" s="32"/>
      <c r="C56" s="17" t="s">
        <v>34</v>
      </c>
      <c r="D56" s="14">
        <v>0.9</v>
      </c>
      <c r="E56" s="15">
        <f>+E42*$D$56*$B$55</f>
        <v>3.2129999999999999E-2</v>
      </c>
      <c r="F56" s="15">
        <f t="shared" ref="F56:V56" si="25">+F42*$D$56*$B$55</f>
        <v>3.9059999999999997E-2</v>
      </c>
      <c r="G56" s="15">
        <f t="shared" si="25"/>
        <v>3.6540000000000003E-2</v>
      </c>
      <c r="H56" s="15">
        <f t="shared" si="25"/>
        <v>4.4100000000000007E-2</v>
      </c>
      <c r="I56" s="15">
        <f t="shared" si="25"/>
        <v>1.7009999999999997E-2</v>
      </c>
      <c r="J56" s="15">
        <f t="shared" si="25"/>
        <v>2.0789999999999999E-2</v>
      </c>
      <c r="K56" s="15">
        <f t="shared" si="25"/>
        <v>3.465E-2</v>
      </c>
      <c r="L56" s="15">
        <f t="shared" si="25"/>
        <v>4.2210000000000004E-2</v>
      </c>
      <c r="M56" s="15">
        <f t="shared" si="25"/>
        <v>2.0789999999999999E-2</v>
      </c>
      <c r="N56" s="15">
        <f t="shared" si="25"/>
        <v>2.52E-2</v>
      </c>
      <c r="O56" s="15">
        <f t="shared" si="25"/>
        <v>2.6459999999999997E-2</v>
      </c>
      <c r="P56" s="15">
        <f t="shared" si="25"/>
        <v>3.2129999999999999E-2</v>
      </c>
      <c r="Q56" s="15">
        <f t="shared" si="25"/>
        <v>1.3859999999999997E-2</v>
      </c>
      <c r="R56" s="15">
        <f t="shared" si="25"/>
        <v>1.7009999999999997E-2</v>
      </c>
      <c r="S56" s="15">
        <f t="shared" si="25"/>
        <v>1.9529999999999999E-2</v>
      </c>
      <c r="T56" s="15">
        <f t="shared" si="25"/>
        <v>2.3939999999999999E-2</v>
      </c>
      <c r="U56" s="15">
        <f t="shared" si="25"/>
        <v>2.4569999999999998E-2</v>
      </c>
      <c r="V56" s="15">
        <f t="shared" si="25"/>
        <v>2.9610000000000001E-2</v>
      </c>
      <c r="W56" s="16"/>
    </row>
    <row r="57" spans="1:23" ht="13.5" customHeight="1" x14ac:dyDescent="0.25">
      <c r="A57" s="32"/>
      <c r="B57" s="32"/>
      <c r="C57" s="17" t="s">
        <v>5</v>
      </c>
      <c r="D57" s="14">
        <v>1</v>
      </c>
      <c r="E57" s="15">
        <f>+E42*$D$57*$B$55</f>
        <v>3.5699999999999996E-2</v>
      </c>
      <c r="F57" s="15">
        <f t="shared" ref="F57:V57" si="26">+F42*$D$57*$B$55</f>
        <v>4.3399999999999994E-2</v>
      </c>
      <c r="G57" s="15">
        <f t="shared" si="26"/>
        <v>4.0599999999999997E-2</v>
      </c>
      <c r="H57" s="15">
        <f t="shared" si="26"/>
        <v>4.9000000000000002E-2</v>
      </c>
      <c r="I57" s="15">
        <f t="shared" si="26"/>
        <v>1.89E-2</v>
      </c>
      <c r="J57" s="15">
        <f t="shared" si="26"/>
        <v>2.3099999999999999E-2</v>
      </c>
      <c r="K57" s="15">
        <f t="shared" si="26"/>
        <v>3.85E-2</v>
      </c>
      <c r="L57" s="15">
        <f t="shared" si="26"/>
        <v>4.6899999999999997E-2</v>
      </c>
      <c r="M57" s="15">
        <f t="shared" si="26"/>
        <v>2.3099999999999999E-2</v>
      </c>
      <c r="N57" s="15">
        <f t="shared" si="26"/>
        <v>2.7999999999999997E-2</v>
      </c>
      <c r="O57" s="15">
        <f t="shared" si="26"/>
        <v>2.9399999999999999E-2</v>
      </c>
      <c r="P57" s="15">
        <f t="shared" si="26"/>
        <v>3.5699999999999996E-2</v>
      </c>
      <c r="Q57" s="15">
        <f t="shared" si="26"/>
        <v>1.5399999999999999E-2</v>
      </c>
      <c r="R57" s="15">
        <f t="shared" si="26"/>
        <v>1.89E-2</v>
      </c>
      <c r="S57" s="15">
        <f t="shared" si="26"/>
        <v>2.1699999999999997E-2</v>
      </c>
      <c r="T57" s="15">
        <f t="shared" si="26"/>
        <v>2.6599999999999999E-2</v>
      </c>
      <c r="U57" s="15">
        <f t="shared" si="26"/>
        <v>2.7299999999999998E-2</v>
      </c>
      <c r="V57" s="15">
        <f t="shared" si="26"/>
        <v>3.2899999999999999E-2</v>
      </c>
      <c r="W57" s="16"/>
    </row>
    <row r="58" spans="1:23" ht="13.5" customHeight="1" x14ac:dyDescent="0.25">
      <c r="A58" s="32"/>
      <c r="B58" s="32"/>
      <c r="C58" s="12" t="s">
        <v>6</v>
      </c>
      <c r="D58" s="14">
        <v>1.1000000000000001</v>
      </c>
      <c r="E58" s="15">
        <f>+E42*$D$58*$B$55</f>
        <v>3.9269999999999999E-2</v>
      </c>
      <c r="F58" s="15">
        <f t="shared" ref="F58:V58" si="27">+F42*$D$58*$B$55</f>
        <v>4.7740000000000005E-2</v>
      </c>
      <c r="G58" s="15">
        <f t="shared" si="27"/>
        <v>4.4660000000000005E-2</v>
      </c>
      <c r="H58" s="15">
        <f t="shared" si="27"/>
        <v>5.3900000000000003E-2</v>
      </c>
      <c r="I58" s="15">
        <f t="shared" si="27"/>
        <v>2.0789999999999999E-2</v>
      </c>
      <c r="J58" s="15">
        <f t="shared" si="27"/>
        <v>2.5410000000000002E-2</v>
      </c>
      <c r="K58" s="15">
        <f t="shared" si="27"/>
        <v>4.2349999999999999E-2</v>
      </c>
      <c r="L58" s="15">
        <f t="shared" si="27"/>
        <v>5.1590000000000011E-2</v>
      </c>
      <c r="M58" s="15">
        <f t="shared" si="27"/>
        <v>2.5410000000000002E-2</v>
      </c>
      <c r="N58" s="15">
        <f t="shared" si="27"/>
        <v>3.0800000000000001E-2</v>
      </c>
      <c r="O58" s="15">
        <f t="shared" si="27"/>
        <v>3.2340000000000001E-2</v>
      </c>
      <c r="P58" s="15">
        <f t="shared" si="27"/>
        <v>3.9269999999999999E-2</v>
      </c>
      <c r="Q58" s="15">
        <f t="shared" si="27"/>
        <v>1.6939999999999997E-2</v>
      </c>
      <c r="R58" s="15">
        <f t="shared" si="27"/>
        <v>2.0789999999999999E-2</v>
      </c>
      <c r="S58" s="15">
        <f t="shared" si="27"/>
        <v>2.3870000000000002E-2</v>
      </c>
      <c r="T58" s="15">
        <f t="shared" si="27"/>
        <v>2.9260000000000001E-2</v>
      </c>
      <c r="U58" s="15">
        <f t="shared" si="27"/>
        <v>3.0029999999999998E-2</v>
      </c>
      <c r="V58" s="15">
        <f t="shared" si="27"/>
        <v>3.619E-2</v>
      </c>
      <c r="W58" s="16"/>
    </row>
    <row r="59" spans="1:23" ht="13.5" customHeight="1" x14ac:dyDescent="0.25">
      <c r="A59" s="32"/>
      <c r="B59" s="32"/>
      <c r="C59" s="12" t="s">
        <v>13</v>
      </c>
      <c r="D59" s="14">
        <v>1.2</v>
      </c>
      <c r="E59" s="15">
        <f>+E42*$D$59*$B$55</f>
        <v>4.2839999999999989E-2</v>
      </c>
      <c r="F59" s="15">
        <f t="shared" ref="F59:V59" si="28">+F42*$D$59*$B$55</f>
        <v>5.2079999999999994E-2</v>
      </c>
      <c r="G59" s="15">
        <f t="shared" si="28"/>
        <v>4.8719999999999992E-2</v>
      </c>
      <c r="H59" s="15">
        <f t="shared" si="28"/>
        <v>5.8799999999999998E-2</v>
      </c>
      <c r="I59" s="15">
        <f t="shared" si="28"/>
        <v>2.2679999999999999E-2</v>
      </c>
      <c r="J59" s="15">
        <f t="shared" si="28"/>
        <v>2.7720000000000002E-2</v>
      </c>
      <c r="K59" s="15">
        <f t="shared" si="28"/>
        <v>4.6199999999999998E-2</v>
      </c>
      <c r="L59" s="15">
        <f t="shared" si="28"/>
        <v>5.6279999999999997E-2</v>
      </c>
      <c r="M59" s="15">
        <f t="shared" si="28"/>
        <v>2.7720000000000002E-2</v>
      </c>
      <c r="N59" s="15">
        <f t="shared" si="28"/>
        <v>3.3599999999999998E-2</v>
      </c>
      <c r="O59" s="15">
        <f t="shared" si="28"/>
        <v>3.5279999999999999E-2</v>
      </c>
      <c r="P59" s="15">
        <f t="shared" si="28"/>
        <v>4.2839999999999989E-2</v>
      </c>
      <c r="Q59" s="15">
        <f t="shared" si="28"/>
        <v>1.8479999999999996E-2</v>
      </c>
      <c r="R59" s="15">
        <f t="shared" si="28"/>
        <v>2.2679999999999999E-2</v>
      </c>
      <c r="S59" s="15">
        <f t="shared" si="28"/>
        <v>2.6039999999999997E-2</v>
      </c>
      <c r="T59" s="15">
        <f t="shared" si="28"/>
        <v>3.1919999999999997E-2</v>
      </c>
      <c r="U59" s="15">
        <f t="shared" si="28"/>
        <v>3.2759999999999997E-2</v>
      </c>
      <c r="V59" s="15">
        <f t="shared" si="28"/>
        <v>3.9479999999999994E-2</v>
      </c>
      <c r="W59" s="16"/>
    </row>
    <row r="60" spans="1:23" ht="13.5" customHeight="1" x14ac:dyDescent="0.25">
      <c r="A60" s="32" t="s">
        <v>12</v>
      </c>
      <c r="B60" s="32">
        <v>0.6</v>
      </c>
      <c r="C60" s="13" t="s">
        <v>36</v>
      </c>
      <c r="D60" s="14">
        <v>0.8</v>
      </c>
      <c r="E60" s="15">
        <f>+E42*$D$60*$B$60</f>
        <v>2.4480000000000002E-2</v>
      </c>
      <c r="F60" s="15">
        <f t="shared" ref="F60:V60" si="29">+F42*$D$60*$B$60</f>
        <v>2.9760000000000002E-2</v>
      </c>
      <c r="G60" s="15">
        <f t="shared" si="29"/>
        <v>2.784E-2</v>
      </c>
      <c r="H60" s="15">
        <f t="shared" si="29"/>
        <v>3.3600000000000005E-2</v>
      </c>
      <c r="I60" s="15">
        <f t="shared" si="29"/>
        <v>1.2960000000000001E-2</v>
      </c>
      <c r="J60" s="15">
        <f t="shared" si="29"/>
        <v>1.584E-2</v>
      </c>
      <c r="K60" s="15">
        <f t="shared" si="29"/>
        <v>2.6400000000000003E-2</v>
      </c>
      <c r="L60" s="15">
        <f t="shared" si="29"/>
        <v>3.2160000000000001E-2</v>
      </c>
      <c r="M60" s="15">
        <f t="shared" si="29"/>
        <v>1.584E-2</v>
      </c>
      <c r="N60" s="15">
        <f t="shared" si="29"/>
        <v>1.9199999999999998E-2</v>
      </c>
      <c r="O60" s="15">
        <f t="shared" si="29"/>
        <v>2.0160000000000001E-2</v>
      </c>
      <c r="P60" s="15">
        <f t="shared" si="29"/>
        <v>2.4480000000000002E-2</v>
      </c>
      <c r="Q60" s="15">
        <f t="shared" si="29"/>
        <v>1.056E-2</v>
      </c>
      <c r="R60" s="15">
        <f t="shared" si="29"/>
        <v>1.2960000000000001E-2</v>
      </c>
      <c r="S60" s="15">
        <f t="shared" si="29"/>
        <v>1.4880000000000001E-2</v>
      </c>
      <c r="T60" s="15">
        <f t="shared" si="29"/>
        <v>1.8239999999999999E-2</v>
      </c>
      <c r="U60" s="15">
        <f t="shared" si="29"/>
        <v>1.8720000000000001E-2</v>
      </c>
      <c r="V60" s="15">
        <f t="shared" si="29"/>
        <v>2.256E-2</v>
      </c>
      <c r="W60" s="16"/>
    </row>
    <row r="61" spans="1:23" ht="13.5" customHeight="1" x14ac:dyDescent="0.25">
      <c r="A61" s="32"/>
      <c r="B61" s="32"/>
      <c r="C61" s="17" t="s">
        <v>34</v>
      </c>
      <c r="D61" s="14">
        <v>0.9</v>
      </c>
      <c r="E61" s="15">
        <f>+E42*$D$61*$B$60</f>
        <v>2.7539999999999999E-2</v>
      </c>
      <c r="F61" s="15">
        <f t="shared" ref="F61:V61" si="30">+F42*$D$61*$B$60</f>
        <v>3.3480000000000003E-2</v>
      </c>
      <c r="G61" s="15">
        <f t="shared" si="30"/>
        <v>3.1320000000000001E-2</v>
      </c>
      <c r="H61" s="15">
        <f t="shared" si="30"/>
        <v>3.7800000000000007E-2</v>
      </c>
      <c r="I61" s="15">
        <f t="shared" si="30"/>
        <v>1.4579999999999999E-2</v>
      </c>
      <c r="J61" s="15">
        <f t="shared" si="30"/>
        <v>1.7819999999999999E-2</v>
      </c>
      <c r="K61" s="15">
        <f t="shared" si="30"/>
        <v>2.9700000000000001E-2</v>
      </c>
      <c r="L61" s="15">
        <f t="shared" si="30"/>
        <v>3.6180000000000004E-2</v>
      </c>
      <c r="M61" s="15">
        <f t="shared" si="30"/>
        <v>1.7819999999999999E-2</v>
      </c>
      <c r="N61" s="15">
        <f t="shared" si="30"/>
        <v>2.1600000000000001E-2</v>
      </c>
      <c r="O61" s="15">
        <f t="shared" si="30"/>
        <v>2.2679999999999999E-2</v>
      </c>
      <c r="P61" s="15">
        <f t="shared" si="30"/>
        <v>2.7539999999999999E-2</v>
      </c>
      <c r="Q61" s="15">
        <f t="shared" si="30"/>
        <v>1.1879999999999998E-2</v>
      </c>
      <c r="R61" s="15">
        <f t="shared" si="30"/>
        <v>1.4579999999999999E-2</v>
      </c>
      <c r="S61" s="15">
        <f t="shared" si="30"/>
        <v>1.6740000000000001E-2</v>
      </c>
      <c r="T61" s="15">
        <f t="shared" si="30"/>
        <v>2.052E-2</v>
      </c>
      <c r="U61" s="15">
        <f t="shared" si="30"/>
        <v>2.1059999999999999E-2</v>
      </c>
      <c r="V61" s="15">
        <f t="shared" si="30"/>
        <v>2.5380000000000003E-2</v>
      </c>
      <c r="W61" s="16"/>
    </row>
    <row r="62" spans="1:23" ht="13.5" customHeight="1" x14ac:dyDescent="0.25">
      <c r="A62" s="32"/>
      <c r="B62" s="32"/>
      <c r="C62" s="17" t="s">
        <v>5</v>
      </c>
      <c r="D62" s="14">
        <v>1</v>
      </c>
      <c r="E62" s="15">
        <f>+E42*$D$62*$B$60</f>
        <v>3.0599999999999995E-2</v>
      </c>
      <c r="F62" s="15">
        <f t="shared" ref="F62:V62" si="31">+F42*$D$62*$B$60</f>
        <v>3.7199999999999997E-2</v>
      </c>
      <c r="G62" s="15">
        <f t="shared" si="31"/>
        <v>3.4799999999999998E-2</v>
      </c>
      <c r="H62" s="15">
        <f t="shared" si="31"/>
        <v>4.2000000000000003E-2</v>
      </c>
      <c r="I62" s="15">
        <f t="shared" si="31"/>
        <v>1.6199999999999999E-2</v>
      </c>
      <c r="J62" s="15">
        <f t="shared" si="31"/>
        <v>1.9800000000000002E-2</v>
      </c>
      <c r="K62" s="15">
        <f t="shared" si="31"/>
        <v>3.3000000000000002E-2</v>
      </c>
      <c r="L62" s="15">
        <f t="shared" si="31"/>
        <v>4.02E-2</v>
      </c>
      <c r="M62" s="15">
        <f t="shared" si="31"/>
        <v>1.9800000000000002E-2</v>
      </c>
      <c r="N62" s="15">
        <f t="shared" si="31"/>
        <v>2.4E-2</v>
      </c>
      <c r="O62" s="15">
        <f t="shared" si="31"/>
        <v>2.52E-2</v>
      </c>
      <c r="P62" s="15">
        <f t="shared" si="31"/>
        <v>3.0599999999999995E-2</v>
      </c>
      <c r="Q62" s="15">
        <f t="shared" si="31"/>
        <v>1.3199999999999998E-2</v>
      </c>
      <c r="R62" s="15">
        <f t="shared" si="31"/>
        <v>1.6199999999999999E-2</v>
      </c>
      <c r="S62" s="15">
        <f t="shared" si="31"/>
        <v>1.8599999999999998E-2</v>
      </c>
      <c r="T62" s="15">
        <f t="shared" si="31"/>
        <v>2.2799999999999997E-2</v>
      </c>
      <c r="U62" s="15">
        <f t="shared" si="31"/>
        <v>2.3400000000000001E-2</v>
      </c>
      <c r="V62" s="15">
        <f t="shared" si="31"/>
        <v>2.8199999999999999E-2</v>
      </c>
      <c r="W62" s="16"/>
    </row>
    <row r="63" spans="1:23" ht="13.5" customHeight="1" x14ac:dyDescent="0.25">
      <c r="A63" s="32"/>
      <c r="B63" s="32"/>
      <c r="C63" s="12" t="s">
        <v>6</v>
      </c>
      <c r="D63" s="14">
        <v>1.1000000000000001</v>
      </c>
      <c r="E63" s="15">
        <f>+E42*$D$63*$B$60</f>
        <v>3.3660000000000002E-2</v>
      </c>
      <c r="F63" s="15">
        <f t="shared" ref="F63:V63" si="32">+F42*$D$63*$B$60</f>
        <v>4.0920000000000005E-2</v>
      </c>
      <c r="G63" s="15">
        <f t="shared" si="32"/>
        <v>3.8280000000000002E-2</v>
      </c>
      <c r="H63" s="15">
        <f t="shared" si="32"/>
        <v>4.6200000000000005E-2</v>
      </c>
      <c r="I63" s="15">
        <f t="shared" si="32"/>
        <v>1.7819999999999999E-2</v>
      </c>
      <c r="J63" s="15">
        <f t="shared" si="32"/>
        <v>2.1780000000000004E-2</v>
      </c>
      <c r="K63" s="15">
        <f t="shared" si="32"/>
        <v>3.6299999999999999E-2</v>
      </c>
      <c r="L63" s="15">
        <f t="shared" si="32"/>
        <v>4.4220000000000009E-2</v>
      </c>
      <c r="M63" s="15">
        <f t="shared" si="32"/>
        <v>2.1780000000000004E-2</v>
      </c>
      <c r="N63" s="15">
        <f t="shared" si="32"/>
        <v>2.6400000000000003E-2</v>
      </c>
      <c r="O63" s="15">
        <f t="shared" si="32"/>
        <v>2.7720000000000002E-2</v>
      </c>
      <c r="P63" s="15">
        <f t="shared" si="32"/>
        <v>3.3660000000000002E-2</v>
      </c>
      <c r="Q63" s="15">
        <f t="shared" si="32"/>
        <v>1.4519999999999998E-2</v>
      </c>
      <c r="R63" s="15">
        <f t="shared" si="32"/>
        <v>1.7819999999999999E-2</v>
      </c>
      <c r="S63" s="15">
        <f t="shared" si="32"/>
        <v>2.0460000000000002E-2</v>
      </c>
      <c r="T63" s="15">
        <f t="shared" si="32"/>
        <v>2.5080000000000002E-2</v>
      </c>
      <c r="U63" s="15">
        <f t="shared" si="32"/>
        <v>2.5739999999999999E-2</v>
      </c>
      <c r="V63" s="15">
        <f t="shared" si="32"/>
        <v>3.1019999999999999E-2</v>
      </c>
      <c r="W63" s="16"/>
    </row>
    <row r="64" spans="1:23" ht="13.5" customHeight="1" x14ac:dyDescent="0.25">
      <c r="A64" s="32"/>
      <c r="B64" s="32"/>
      <c r="C64" s="12" t="s">
        <v>13</v>
      </c>
      <c r="D64" s="14">
        <v>1.2</v>
      </c>
      <c r="E64" s="15">
        <f>+E42*$D$64*$B$60</f>
        <v>3.6719999999999996E-2</v>
      </c>
      <c r="F64" s="15">
        <f t="shared" ref="F64:V64" si="33">+F42*$D$64*$B$60</f>
        <v>4.4639999999999992E-2</v>
      </c>
      <c r="G64" s="15">
        <f t="shared" si="33"/>
        <v>4.1759999999999999E-2</v>
      </c>
      <c r="H64" s="15">
        <f t="shared" si="33"/>
        <v>5.04E-2</v>
      </c>
      <c r="I64" s="15">
        <f t="shared" si="33"/>
        <v>1.9439999999999999E-2</v>
      </c>
      <c r="J64" s="15">
        <f t="shared" si="33"/>
        <v>2.376E-2</v>
      </c>
      <c r="K64" s="15">
        <f t="shared" si="33"/>
        <v>3.9600000000000003E-2</v>
      </c>
      <c r="L64" s="15">
        <f t="shared" si="33"/>
        <v>4.8239999999999998E-2</v>
      </c>
      <c r="M64" s="15">
        <f t="shared" si="33"/>
        <v>2.376E-2</v>
      </c>
      <c r="N64" s="15">
        <f t="shared" si="33"/>
        <v>2.8799999999999999E-2</v>
      </c>
      <c r="O64" s="15">
        <f t="shared" si="33"/>
        <v>3.024E-2</v>
      </c>
      <c r="P64" s="15">
        <f t="shared" si="33"/>
        <v>3.6719999999999996E-2</v>
      </c>
      <c r="Q64" s="15">
        <f t="shared" si="33"/>
        <v>1.5839999999999996E-2</v>
      </c>
      <c r="R64" s="15">
        <f t="shared" si="33"/>
        <v>1.9439999999999999E-2</v>
      </c>
      <c r="S64" s="15">
        <f t="shared" si="33"/>
        <v>2.2319999999999996E-2</v>
      </c>
      <c r="T64" s="15">
        <f t="shared" si="33"/>
        <v>2.7359999999999995E-2</v>
      </c>
      <c r="U64" s="15">
        <f t="shared" si="33"/>
        <v>2.8080000000000001E-2</v>
      </c>
      <c r="V64" s="15">
        <f t="shared" si="33"/>
        <v>3.3839999999999995E-2</v>
      </c>
      <c r="W64" s="16"/>
    </row>
    <row r="65" spans="1:23" ht="13.5" customHeight="1" x14ac:dyDescent="0.25">
      <c r="A65" s="31" t="s">
        <v>0</v>
      </c>
      <c r="B65" s="32">
        <v>0.5</v>
      </c>
      <c r="C65" s="13" t="s">
        <v>36</v>
      </c>
      <c r="D65" s="14">
        <v>0.8</v>
      </c>
      <c r="E65" s="15">
        <f>+E42*$D$65*$B$65</f>
        <v>2.0400000000000001E-2</v>
      </c>
      <c r="F65" s="15">
        <f t="shared" ref="F65:V65" si="34">+F42*$D$65*$B$65</f>
        <v>2.4800000000000003E-2</v>
      </c>
      <c r="G65" s="15">
        <f t="shared" si="34"/>
        <v>2.3200000000000002E-2</v>
      </c>
      <c r="H65" s="15">
        <f t="shared" si="34"/>
        <v>2.8000000000000004E-2</v>
      </c>
      <c r="I65" s="15">
        <f t="shared" si="34"/>
        <v>1.0800000000000001E-2</v>
      </c>
      <c r="J65" s="15">
        <f t="shared" si="34"/>
        <v>1.3200000000000002E-2</v>
      </c>
      <c r="K65" s="15">
        <f t="shared" si="34"/>
        <v>2.2000000000000002E-2</v>
      </c>
      <c r="L65" s="15">
        <f t="shared" si="34"/>
        <v>2.6800000000000004E-2</v>
      </c>
      <c r="M65" s="15">
        <f t="shared" si="34"/>
        <v>1.3200000000000002E-2</v>
      </c>
      <c r="N65" s="15">
        <f t="shared" si="34"/>
        <v>1.6E-2</v>
      </c>
      <c r="O65" s="15">
        <f t="shared" si="34"/>
        <v>1.6800000000000002E-2</v>
      </c>
      <c r="P65" s="15">
        <f t="shared" si="34"/>
        <v>2.0400000000000001E-2</v>
      </c>
      <c r="Q65" s="15">
        <f t="shared" si="34"/>
        <v>8.8000000000000005E-3</v>
      </c>
      <c r="R65" s="15">
        <f t="shared" si="34"/>
        <v>1.0800000000000001E-2</v>
      </c>
      <c r="S65" s="15">
        <f t="shared" si="34"/>
        <v>1.2400000000000001E-2</v>
      </c>
      <c r="T65" s="15">
        <f t="shared" si="34"/>
        <v>1.52E-2</v>
      </c>
      <c r="U65" s="15">
        <f t="shared" si="34"/>
        <v>1.5600000000000001E-2</v>
      </c>
      <c r="V65" s="15">
        <f t="shared" si="34"/>
        <v>1.8800000000000001E-2</v>
      </c>
      <c r="W65" s="16"/>
    </row>
    <row r="66" spans="1:23" ht="13.5" customHeight="1" x14ac:dyDescent="0.25">
      <c r="A66" s="31"/>
      <c r="B66" s="32"/>
      <c r="C66" s="17" t="s">
        <v>34</v>
      </c>
      <c r="D66" s="14">
        <v>0.9</v>
      </c>
      <c r="E66" s="15">
        <f>+E42*$D$66*$B$65</f>
        <v>2.2949999999999998E-2</v>
      </c>
      <c r="F66" s="15">
        <f t="shared" ref="F66:V66" si="35">+F42*$D$66*$B$65</f>
        <v>2.7900000000000001E-2</v>
      </c>
      <c r="G66" s="15">
        <f t="shared" si="35"/>
        <v>2.6100000000000002E-2</v>
      </c>
      <c r="H66" s="15">
        <f t="shared" si="35"/>
        <v>3.1500000000000007E-2</v>
      </c>
      <c r="I66" s="15">
        <f t="shared" si="35"/>
        <v>1.2149999999999999E-2</v>
      </c>
      <c r="J66" s="15">
        <f t="shared" si="35"/>
        <v>1.485E-2</v>
      </c>
      <c r="K66" s="15">
        <f t="shared" si="35"/>
        <v>2.4750000000000001E-2</v>
      </c>
      <c r="L66" s="15">
        <f t="shared" si="35"/>
        <v>3.0150000000000003E-2</v>
      </c>
      <c r="M66" s="15">
        <f t="shared" si="35"/>
        <v>1.485E-2</v>
      </c>
      <c r="N66" s="15">
        <f t="shared" si="35"/>
        <v>1.8000000000000002E-2</v>
      </c>
      <c r="O66" s="15">
        <f t="shared" si="35"/>
        <v>1.89E-2</v>
      </c>
      <c r="P66" s="15">
        <f t="shared" si="35"/>
        <v>2.2949999999999998E-2</v>
      </c>
      <c r="Q66" s="15">
        <f t="shared" si="35"/>
        <v>9.8999999999999991E-3</v>
      </c>
      <c r="R66" s="15">
        <f t="shared" si="35"/>
        <v>1.2149999999999999E-2</v>
      </c>
      <c r="S66" s="15">
        <f t="shared" si="35"/>
        <v>1.3950000000000001E-2</v>
      </c>
      <c r="T66" s="15">
        <f t="shared" si="35"/>
        <v>1.7100000000000001E-2</v>
      </c>
      <c r="U66" s="15">
        <f t="shared" si="35"/>
        <v>1.755E-2</v>
      </c>
      <c r="V66" s="15">
        <f t="shared" si="35"/>
        <v>2.1150000000000002E-2</v>
      </c>
      <c r="W66" s="16"/>
    </row>
    <row r="67" spans="1:23" ht="13.5" customHeight="1" x14ac:dyDescent="0.25">
      <c r="A67" s="31"/>
      <c r="B67" s="32"/>
      <c r="C67" s="17" t="s">
        <v>5</v>
      </c>
      <c r="D67" s="14">
        <v>1</v>
      </c>
      <c r="E67" s="15">
        <f>+E42*$D$67*$B$65</f>
        <v>2.5499999999999998E-2</v>
      </c>
      <c r="F67" s="15">
        <f t="shared" ref="F67:V67" si="36">+F42*$D$67*$B$65</f>
        <v>3.1E-2</v>
      </c>
      <c r="G67" s="15">
        <f t="shared" si="36"/>
        <v>2.9000000000000001E-2</v>
      </c>
      <c r="H67" s="15">
        <f t="shared" si="36"/>
        <v>3.5000000000000003E-2</v>
      </c>
      <c r="I67" s="15">
        <f t="shared" si="36"/>
        <v>1.35E-2</v>
      </c>
      <c r="J67" s="15">
        <f t="shared" si="36"/>
        <v>1.6500000000000001E-2</v>
      </c>
      <c r="K67" s="15">
        <f t="shared" si="36"/>
        <v>2.75E-2</v>
      </c>
      <c r="L67" s="15">
        <f t="shared" si="36"/>
        <v>3.3500000000000002E-2</v>
      </c>
      <c r="M67" s="15">
        <f t="shared" si="36"/>
        <v>1.6500000000000001E-2</v>
      </c>
      <c r="N67" s="15">
        <f t="shared" si="36"/>
        <v>0.02</v>
      </c>
      <c r="O67" s="15">
        <f t="shared" si="36"/>
        <v>2.1000000000000001E-2</v>
      </c>
      <c r="P67" s="15">
        <f t="shared" si="36"/>
        <v>2.5499999999999998E-2</v>
      </c>
      <c r="Q67" s="15">
        <f t="shared" si="36"/>
        <v>1.0999999999999999E-2</v>
      </c>
      <c r="R67" s="15">
        <f t="shared" si="36"/>
        <v>1.35E-2</v>
      </c>
      <c r="S67" s="15">
        <f t="shared" si="36"/>
        <v>1.55E-2</v>
      </c>
      <c r="T67" s="15">
        <f t="shared" si="36"/>
        <v>1.9E-2</v>
      </c>
      <c r="U67" s="15">
        <f t="shared" si="36"/>
        <v>1.95E-2</v>
      </c>
      <c r="V67" s="15">
        <f t="shared" si="36"/>
        <v>2.35E-2</v>
      </c>
      <c r="W67" s="16"/>
    </row>
    <row r="68" spans="1:23" ht="13.5" customHeight="1" x14ac:dyDescent="0.25">
      <c r="A68" s="31"/>
      <c r="B68" s="32"/>
      <c r="C68" s="12" t="s">
        <v>6</v>
      </c>
      <c r="D68" s="14">
        <v>1.1000000000000001</v>
      </c>
      <c r="E68" s="15">
        <f>+E42*$D$68*$B$65</f>
        <v>2.8050000000000002E-2</v>
      </c>
      <c r="F68" s="15">
        <f t="shared" ref="F68:V68" si="37">+F42*$D$68*$B$65</f>
        <v>3.4100000000000005E-2</v>
      </c>
      <c r="G68" s="15">
        <f t="shared" si="37"/>
        <v>3.1900000000000005E-2</v>
      </c>
      <c r="H68" s="15">
        <f t="shared" si="37"/>
        <v>3.8500000000000006E-2</v>
      </c>
      <c r="I68" s="15">
        <f t="shared" si="37"/>
        <v>1.485E-2</v>
      </c>
      <c r="J68" s="15">
        <f t="shared" si="37"/>
        <v>1.8150000000000003E-2</v>
      </c>
      <c r="K68" s="15">
        <f t="shared" si="37"/>
        <v>3.0250000000000003E-2</v>
      </c>
      <c r="L68" s="15">
        <f t="shared" si="37"/>
        <v>3.6850000000000008E-2</v>
      </c>
      <c r="M68" s="15">
        <f t="shared" si="37"/>
        <v>1.8150000000000003E-2</v>
      </c>
      <c r="N68" s="15">
        <f t="shared" si="37"/>
        <v>2.2000000000000002E-2</v>
      </c>
      <c r="O68" s="15">
        <f t="shared" si="37"/>
        <v>2.3100000000000002E-2</v>
      </c>
      <c r="P68" s="15">
        <f t="shared" si="37"/>
        <v>2.8050000000000002E-2</v>
      </c>
      <c r="Q68" s="15">
        <f t="shared" si="37"/>
        <v>1.21E-2</v>
      </c>
      <c r="R68" s="15">
        <f t="shared" si="37"/>
        <v>1.485E-2</v>
      </c>
      <c r="S68" s="15">
        <f t="shared" si="37"/>
        <v>1.7050000000000003E-2</v>
      </c>
      <c r="T68" s="15">
        <f t="shared" si="37"/>
        <v>2.0900000000000002E-2</v>
      </c>
      <c r="U68" s="15">
        <f t="shared" si="37"/>
        <v>2.145E-2</v>
      </c>
      <c r="V68" s="15">
        <f t="shared" si="37"/>
        <v>2.5850000000000001E-2</v>
      </c>
      <c r="W68" s="16"/>
    </row>
    <row r="69" spans="1:23" ht="13.5" customHeight="1" x14ac:dyDescent="0.25">
      <c r="A69" s="31"/>
      <c r="B69" s="32"/>
      <c r="C69" s="12" t="s">
        <v>13</v>
      </c>
      <c r="D69" s="14">
        <v>1.2</v>
      </c>
      <c r="E69" s="15">
        <f>+E42*$D$69*$B$65</f>
        <v>3.0599999999999995E-2</v>
      </c>
      <c r="F69" s="15">
        <f t="shared" ref="F69:V69" si="38">+F42*$D$69*$B$65</f>
        <v>3.7199999999999997E-2</v>
      </c>
      <c r="G69" s="15">
        <f t="shared" si="38"/>
        <v>3.4799999999999998E-2</v>
      </c>
      <c r="H69" s="15">
        <f t="shared" si="38"/>
        <v>4.2000000000000003E-2</v>
      </c>
      <c r="I69" s="15">
        <f t="shared" si="38"/>
        <v>1.6199999999999999E-2</v>
      </c>
      <c r="J69" s="15">
        <f t="shared" si="38"/>
        <v>1.9800000000000002E-2</v>
      </c>
      <c r="K69" s="15">
        <f t="shared" si="38"/>
        <v>3.3000000000000002E-2</v>
      </c>
      <c r="L69" s="15">
        <f t="shared" si="38"/>
        <v>4.02E-2</v>
      </c>
      <c r="M69" s="15">
        <f t="shared" si="38"/>
        <v>1.9800000000000002E-2</v>
      </c>
      <c r="N69" s="15">
        <f t="shared" si="38"/>
        <v>2.4E-2</v>
      </c>
      <c r="O69" s="15">
        <f t="shared" si="38"/>
        <v>2.52E-2</v>
      </c>
      <c r="P69" s="15">
        <f t="shared" si="38"/>
        <v>3.0599999999999995E-2</v>
      </c>
      <c r="Q69" s="15">
        <f t="shared" si="38"/>
        <v>1.3199999999999998E-2</v>
      </c>
      <c r="R69" s="15">
        <f t="shared" si="38"/>
        <v>1.6199999999999999E-2</v>
      </c>
      <c r="S69" s="15">
        <f t="shared" si="38"/>
        <v>1.8599999999999998E-2</v>
      </c>
      <c r="T69" s="15">
        <f t="shared" si="38"/>
        <v>2.2799999999999997E-2</v>
      </c>
      <c r="U69" s="15">
        <f t="shared" si="38"/>
        <v>2.3400000000000001E-2</v>
      </c>
      <c r="V69" s="15">
        <f t="shared" si="38"/>
        <v>2.8199999999999999E-2</v>
      </c>
      <c r="W69" s="16"/>
    </row>
    <row r="70" spans="1:23" ht="13.5" customHeight="1" x14ac:dyDescent="0.25"/>
    <row r="71" spans="1:23" x14ac:dyDescent="0.25">
      <c r="B71" s="2" t="s">
        <v>37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5">
      <c r="B72" s="21" t="s">
        <v>15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5" customHeight="1" x14ac:dyDescent="0.25">
      <c r="B73" s="21" t="s">
        <v>16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5" customHeight="1" x14ac:dyDescent="0.25">
      <c r="B74" s="2" t="s">
        <v>38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x14ac:dyDescent="0.25">
      <c r="B75" s="2" t="s">
        <v>17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B76" s="2" t="s">
        <v>27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27.6" customHeight="1" x14ac:dyDescent="0.25">
      <c r="B77" s="2"/>
      <c r="C77" s="2"/>
      <c r="D77" s="2"/>
      <c r="E77" s="2"/>
      <c r="F77" s="2"/>
      <c r="G77" s="2"/>
      <c r="H77" s="19"/>
      <c r="I77" s="19"/>
      <c r="J77" s="19"/>
      <c r="K77" s="19"/>
      <c r="L77" s="19"/>
      <c r="M77" s="19"/>
      <c r="N77" s="2"/>
      <c r="O77" s="2"/>
      <c r="P77" s="2"/>
      <c r="Q77" s="2"/>
      <c r="R77" s="2"/>
      <c r="S77" s="2"/>
      <c r="T77" s="2"/>
      <c r="U77" s="2"/>
      <c r="V77" s="2"/>
      <c r="W77" s="2"/>
    </row>
  </sheetData>
  <mergeCells count="39">
    <mergeCell ref="A30:A34"/>
    <mergeCell ref="K4:L4"/>
    <mergeCell ref="N1:V1"/>
    <mergeCell ref="N2:V2"/>
    <mergeCell ref="N3:V3"/>
    <mergeCell ref="N5:V5"/>
    <mergeCell ref="N4:V4"/>
    <mergeCell ref="B60:B64"/>
    <mergeCell ref="B73:W73"/>
    <mergeCell ref="A45:A49"/>
    <mergeCell ref="U12:V27"/>
    <mergeCell ref="C11:C28"/>
    <mergeCell ref="D11:D28"/>
    <mergeCell ref="G12:H27"/>
    <mergeCell ref="I12:J27"/>
    <mergeCell ref="A50:A54"/>
    <mergeCell ref="E12:F27"/>
    <mergeCell ref="O12:P27"/>
    <mergeCell ref="B30:B34"/>
    <mergeCell ref="A35:A39"/>
    <mergeCell ref="B50:B54"/>
    <mergeCell ref="B40:B44"/>
    <mergeCell ref="K12:L27"/>
    <mergeCell ref="B72:W72"/>
    <mergeCell ref="M12:N27"/>
    <mergeCell ref="E11:V11"/>
    <mergeCell ref="A7:W10"/>
    <mergeCell ref="A65:A69"/>
    <mergeCell ref="B65:B69"/>
    <mergeCell ref="A55:A59"/>
    <mergeCell ref="B55:B59"/>
    <mergeCell ref="A60:A64"/>
    <mergeCell ref="B45:B49"/>
    <mergeCell ref="Q12:R27"/>
    <mergeCell ref="S12:T27"/>
    <mergeCell ref="A40:A44"/>
    <mergeCell ref="B35:B39"/>
    <mergeCell ref="A11:A28"/>
    <mergeCell ref="B11:B28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differentFirst="1" alignWithMargins="0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1Priedas</vt:lpstr>
      <vt:lpstr>'1Priedas'!Print_Titles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TARIFAI</dc:title>
  <dc:subject>DAUGIABUČIŲ NAMŲ ŠILUMOS PUNKTO PRIEŽIŪROS (EKSPLOATAVIMO) MAKSIMALŪS TARIFAI (BE PVM), KAI ŠILUMOS PUNKTAS PRIKLAUSO BENDRATURČIAMS</dc:subject>
  <dc:creator>Energetikos skyrius</dc:creator>
  <cp:lastModifiedBy>Windows User</cp:lastModifiedBy>
  <cp:lastPrinted>2024-03-25T12:27:31Z</cp:lastPrinted>
  <dcterms:created xsi:type="dcterms:W3CDTF">2010-04-19T08:00:43Z</dcterms:created>
  <dcterms:modified xsi:type="dcterms:W3CDTF">2024-04-23T11:51:25Z</dcterms:modified>
</cp:coreProperties>
</file>