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stavilu\Desktop\Deividui_Aplinkos tvarkymo darbų pirkimas\"/>
    </mc:Choice>
  </mc:AlternateContent>
  <bookViews>
    <workbookView xWindow="0" yWindow="0" windowWidth="28800" windowHeight="11700"/>
  </bookViews>
  <sheets>
    <sheet name="Lapas1" sheetId="1" r:id="rId1"/>
  </sheets>
  <definedNames>
    <definedName name="_xlnm.Print_Area" localSheetId="0">Lapas1!$A$1:$I$279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26" i="1" l="1"/>
  <c r="I126" i="1" s="1"/>
  <c r="H73" i="1"/>
  <c r="I73" i="1" s="1"/>
  <c r="H66" i="1"/>
  <c r="I66" i="1" s="1"/>
  <c r="H85" i="1"/>
  <c r="I85" i="1" s="1"/>
  <c r="G205" i="1" l="1"/>
  <c r="H39" i="1" l="1"/>
  <c r="I39" i="1" s="1"/>
  <c r="H191" i="1" l="1"/>
  <c r="I191" i="1" s="1"/>
  <c r="H190" i="1"/>
  <c r="I190" i="1" s="1"/>
  <c r="H189" i="1"/>
  <c r="I189" i="1" s="1"/>
  <c r="H188" i="1"/>
  <c r="I188" i="1" s="1"/>
  <c r="H187" i="1"/>
  <c r="I187" i="1" s="1"/>
  <c r="H186" i="1"/>
  <c r="I186" i="1" s="1"/>
  <c r="H185" i="1"/>
  <c r="I185" i="1" s="1"/>
  <c r="H184" i="1"/>
  <c r="I184" i="1" s="1"/>
  <c r="H183" i="1"/>
  <c r="I183" i="1" s="1"/>
  <c r="H182" i="1"/>
  <c r="I182" i="1" s="1"/>
  <c r="H181" i="1"/>
  <c r="I181" i="1" s="1"/>
  <c r="H180" i="1"/>
  <c r="I180" i="1" s="1"/>
  <c r="H179" i="1"/>
  <c r="I179" i="1" s="1"/>
  <c r="H178" i="1"/>
  <c r="I178" i="1" s="1"/>
  <c r="H177" i="1"/>
  <c r="I177" i="1" s="1"/>
  <c r="H176" i="1"/>
  <c r="I176" i="1" s="1"/>
  <c r="H175" i="1"/>
  <c r="I175" i="1" s="1"/>
  <c r="H174" i="1"/>
  <c r="I174" i="1" s="1"/>
  <c r="H173" i="1"/>
  <c r="I173" i="1" s="1"/>
  <c r="H172" i="1"/>
  <c r="I172" i="1" s="1"/>
  <c r="H171" i="1"/>
  <c r="I171" i="1" s="1"/>
  <c r="H170" i="1"/>
  <c r="I170" i="1" s="1"/>
  <c r="H169" i="1"/>
  <c r="I169" i="1" s="1"/>
  <c r="H168" i="1"/>
  <c r="I168" i="1" s="1"/>
  <c r="H167" i="1"/>
  <c r="I167" i="1" s="1"/>
  <c r="H166" i="1"/>
  <c r="I166" i="1" s="1"/>
  <c r="H165" i="1"/>
  <c r="I165" i="1" s="1"/>
  <c r="H164" i="1"/>
  <c r="I164" i="1" s="1"/>
  <c r="H163" i="1"/>
  <c r="I163" i="1" s="1"/>
  <c r="H162" i="1"/>
  <c r="I162" i="1" s="1"/>
  <c r="H161" i="1"/>
  <c r="I161" i="1" s="1"/>
  <c r="H160" i="1"/>
  <c r="I160" i="1" s="1"/>
  <c r="H159" i="1"/>
  <c r="I159" i="1" s="1"/>
  <c r="H158" i="1"/>
  <c r="I158" i="1" s="1"/>
  <c r="H157" i="1"/>
  <c r="I157" i="1" s="1"/>
  <c r="H156" i="1"/>
  <c r="I156" i="1" s="1"/>
  <c r="H155" i="1"/>
  <c r="I155" i="1" s="1"/>
  <c r="H154" i="1"/>
  <c r="I154" i="1" s="1"/>
  <c r="H153" i="1"/>
  <c r="I153" i="1" s="1"/>
  <c r="H152" i="1"/>
  <c r="I152" i="1" s="1"/>
  <c r="H151" i="1"/>
  <c r="I151" i="1" s="1"/>
  <c r="H150" i="1"/>
  <c r="I150" i="1" s="1"/>
  <c r="H149" i="1"/>
  <c r="I149" i="1" s="1"/>
  <c r="H148" i="1"/>
  <c r="I148" i="1" s="1"/>
  <c r="H147" i="1"/>
  <c r="I147" i="1" s="1"/>
  <c r="H146" i="1"/>
  <c r="I146" i="1" s="1"/>
  <c r="H145" i="1"/>
  <c r="I145" i="1" s="1"/>
  <c r="H144" i="1"/>
  <c r="I144" i="1" s="1"/>
  <c r="H143" i="1"/>
  <c r="I143" i="1" s="1"/>
  <c r="H142" i="1"/>
  <c r="I142" i="1" s="1"/>
  <c r="H141" i="1"/>
  <c r="I141" i="1" s="1"/>
  <c r="H140" i="1"/>
  <c r="I140" i="1" s="1"/>
  <c r="H139" i="1"/>
  <c r="I139" i="1" s="1"/>
  <c r="H138" i="1"/>
  <c r="I138" i="1" s="1"/>
  <c r="H137" i="1"/>
  <c r="I137" i="1" s="1"/>
  <c r="H136" i="1"/>
  <c r="I136" i="1" s="1"/>
  <c r="H135" i="1"/>
  <c r="I135" i="1" s="1"/>
  <c r="H134" i="1"/>
  <c r="I134" i="1" s="1"/>
  <c r="H133" i="1"/>
  <c r="I133" i="1" s="1"/>
  <c r="H132" i="1"/>
  <c r="I132" i="1" s="1"/>
  <c r="H131" i="1"/>
  <c r="I131" i="1" s="1"/>
  <c r="H130" i="1"/>
  <c r="I130" i="1" s="1"/>
  <c r="H129" i="1"/>
  <c r="I129" i="1" s="1"/>
  <c r="H128" i="1"/>
  <c r="I128" i="1" s="1"/>
  <c r="H127" i="1"/>
  <c r="I127" i="1" s="1"/>
  <c r="H125" i="1"/>
  <c r="I125" i="1" s="1"/>
  <c r="H124" i="1"/>
  <c r="I124" i="1" s="1"/>
  <c r="H123" i="1"/>
  <c r="I123" i="1" s="1"/>
  <c r="H122" i="1"/>
  <c r="I122" i="1" s="1"/>
  <c r="H121" i="1"/>
  <c r="I121" i="1" s="1"/>
  <c r="H120" i="1"/>
  <c r="I120" i="1" s="1"/>
  <c r="H119" i="1"/>
  <c r="I119" i="1" s="1"/>
  <c r="H118" i="1"/>
  <c r="I118" i="1" s="1"/>
  <c r="H117" i="1"/>
  <c r="I117" i="1" s="1"/>
  <c r="H116" i="1"/>
  <c r="I116" i="1" s="1"/>
  <c r="H115" i="1"/>
  <c r="I115" i="1" s="1"/>
  <c r="H114" i="1"/>
  <c r="I114" i="1" s="1"/>
  <c r="H113" i="1"/>
  <c r="I113" i="1" s="1"/>
  <c r="H112" i="1"/>
  <c r="I112" i="1" s="1"/>
  <c r="H111" i="1"/>
  <c r="I111" i="1" s="1"/>
  <c r="H110" i="1"/>
  <c r="I110" i="1" s="1"/>
  <c r="H109" i="1"/>
  <c r="I109" i="1" s="1"/>
  <c r="H108" i="1"/>
  <c r="I108" i="1" s="1"/>
  <c r="H107" i="1"/>
  <c r="I107" i="1" s="1"/>
  <c r="H106" i="1"/>
  <c r="I106" i="1" s="1"/>
  <c r="H105" i="1"/>
  <c r="I105" i="1" s="1"/>
  <c r="H104" i="1"/>
  <c r="I104" i="1" s="1"/>
  <c r="H103" i="1"/>
  <c r="I103" i="1" s="1"/>
  <c r="H102" i="1"/>
  <c r="I102" i="1" s="1"/>
  <c r="H101" i="1"/>
  <c r="I101" i="1" s="1"/>
  <c r="H100" i="1"/>
  <c r="I100" i="1" s="1"/>
  <c r="H99" i="1"/>
  <c r="I99" i="1" s="1"/>
  <c r="H98" i="1"/>
  <c r="I98" i="1" s="1"/>
  <c r="H97" i="1"/>
  <c r="I97" i="1" s="1"/>
  <c r="H96" i="1"/>
  <c r="I96" i="1" s="1"/>
  <c r="H95" i="1"/>
  <c r="I95" i="1" s="1"/>
  <c r="H94" i="1"/>
  <c r="I94" i="1" s="1"/>
  <c r="H93" i="1"/>
  <c r="I93" i="1" s="1"/>
  <c r="H92" i="1"/>
  <c r="I92" i="1" s="1"/>
  <c r="H91" i="1"/>
  <c r="I91" i="1" s="1"/>
  <c r="H90" i="1"/>
  <c r="I90" i="1" s="1"/>
  <c r="H89" i="1"/>
  <c r="I89" i="1" s="1"/>
  <c r="H88" i="1"/>
  <c r="I88" i="1" s="1"/>
  <c r="H87" i="1"/>
  <c r="I87" i="1" s="1"/>
  <c r="H86" i="1"/>
  <c r="I86" i="1" s="1"/>
  <c r="H84" i="1"/>
  <c r="I84" i="1" s="1"/>
  <c r="H83" i="1"/>
  <c r="I83" i="1" s="1"/>
  <c r="H82" i="1"/>
  <c r="I82" i="1" s="1"/>
  <c r="H81" i="1"/>
  <c r="I81" i="1" s="1"/>
  <c r="H80" i="1"/>
  <c r="I80" i="1" s="1"/>
  <c r="H79" i="1"/>
  <c r="I79" i="1" s="1"/>
  <c r="H78" i="1"/>
  <c r="I78" i="1" s="1"/>
  <c r="H77" i="1"/>
  <c r="I77" i="1" s="1"/>
  <c r="I76" i="1"/>
  <c r="H75" i="1"/>
  <c r="I75" i="1" s="1"/>
  <c r="H74" i="1"/>
  <c r="I74" i="1" s="1"/>
  <c r="H72" i="1"/>
  <c r="I72" i="1" s="1"/>
  <c r="H71" i="1"/>
  <c r="I71" i="1" s="1"/>
  <c r="H70" i="1"/>
  <c r="I70" i="1" s="1"/>
  <c r="H69" i="1"/>
  <c r="I69" i="1" s="1"/>
  <c r="H68" i="1"/>
  <c r="I68" i="1" s="1"/>
  <c r="H67" i="1"/>
  <c r="I67" i="1" s="1"/>
  <c r="H65" i="1"/>
  <c r="I65" i="1" s="1"/>
  <c r="H64" i="1"/>
  <c r="I64" i="1" s="1"/>
  <c r="H63" i="1"/>
  <c r="I63" i="1" s="1"/>
  <c r="H62" i="1"/>
  <c r="I62" i="1" s="1"/>
  <c r="H61" i="1"/>
  <c r="I61" i="1" s="1"/>
  <c r="H59" i="1"/>
  <c r="I59" i="1" s="1"/>
  <c r="H58" i="1"/>
  <c r="I58" i="1" s="1"/>
  <c r="H57" i="1"/>
  <c r="I57" i="1" s="1"/>
  <c r="H56" i="1"/>
  <c r="I56" i="1" s="1"/>
  <c r="H55" i="1"/>
  <c r="I55" i="1" s="1"/>
  <c r="H54" i="1"/>
  <c r="I54" i="1" s="1"/>
  <c r="H53" i="1"/>
  <c r="I53" i="1" s="1"/>
  <c r="H52" i="1"/>
  <c r="I52" i="1" s="1"/>
  <c r="H51" i="1"/>
  <c r="I51" i="1" s="1"/>
  <c r="H50" i="1"/>
  <c r="I50" i="1" s="1"/>
  <c r="H49" i="1"/>
  <c r="I49" i="1" s="1"/>
  <c r="H48" i="1"/>
  <c r="I48" i="1" s="1"/>
  <c r="H47" i="1"/>
  <c r="I47" i="1" s="1"/>
  <c r="H46" i="1"/>
  <c r="I46" i="1" s="1"/>
  <c r="H45" i="1"/>
  <c r="I45" i="1" s="1"/>
  <c r="H44" i="1"/>
  <c r="I44" i="1" s="1"/>
  <c r="H43" i="1"/>
  <c r="I43" i="1" s="1"/>
  <c r="H42" i="1"/>
  <c r="I42" i="1" s="1"/>
  <c r="H41" i="1"/>
  <c r="I41" i="1" s="1"/>
  <c r="H40" i="1"/>
  <c r="I40" i="1" s="1"/>
  <c r="I192" i="1" l="1"/>
  <c r="H192" i="1"/>
  <c r="B29" i="1" s="1"/>
  <c r="A40" i="1"/>
  <c r="A41" i="1" s="1"/>
  <c r="A42" i="1" s="1"/>
  <c r="A43" i="1" s="1"/>
  <c r="A44" i="1" s="1"/>
  <c r="A45" i="1" s="1"/>
  <c r="A46" i="1" s="1"/>
  <c r="A47" i="1" s="1"/>
  <c r="A48" i="1" s="1"/>
  <c r="A49" i="1" s="1"/>
  <c r="A50" i="1" s="1"/>
  <c r="A51" i="1" s="1"/>
  <c r="A52" i="1" s="1"/>
  <c r="A53" i="1" s="1"/>
  <c r="A54" i="1" s="1"/>
  <c r="A55" i="1" s="1"/>
  <c r="A56" i="1" s="1"/>
  <c r="A57" i="1" s="1"/>
  <c r="A58" i="1" s="1"/>
  <c r="A59" i="1" s="1"/>
  <c r="H205" i="1" l="1"/>
  <c r="B27" i="1" l="1"/>
</calcChain>
</file>

<file path=xl/sharedStrings.xml><?xml version="1.0" encoding="utf-8"?>
<sst xmlns="http://schemas.openxmlformats.org/spreadsheetml/2006/main" count="400" uniqueCount="252">
  <si>
    <t>Už pasiūlymą atsakingo asmens vardas, pavardė</t>
  </si>
  <si>
    <t>Telefono numeris</t>
  </si>
  <si>
    <t>El. pašto adresas</t>
  </si>
  <si>
    <r>
      <t xml:space="preserve">Tiekėjo adresas, pašto kodas </t>
    </r>
    <r>
      <rPr>
        <i/>
        <sz val="12"/>
        <color theme="1"/>
        <rFont val="Times New Roman"/>
        <family val="1"/>
        <charset val="186"/>
      </rPr>
      <t>/jei dalyvauja jungtinės veiklos sutartimi, surašomi visų sutarties šalių duomenys.</t>
    </r>
  </si>
  <si>
    <t>Eil. Nr.</t>
  </si>
  <si>
    <t>Mato vnt.</t>
  </si>
  <si>
    <t>PVM tarifas %</t>
  </si>
  <si>
    <t>be PVM (Eur)</t>
  </si>
  <si>
    <t>su PVM (Eur)</t>
  </si>
  <si>
    <t>Iš viso:</t>
  </si>
  <si>
    <t>Pateikto dokumento pavadinimas</t>
  </si>
  <si>
    <t xml:space="preserve">Bendra planuojama kaina </t>
  </si>
  <si>
    <t>(data)</t>
  </si>
  <si>
    <t>(vieta)</t>
  </si>
  <si>
    <t xml:space="preserve">PASIŪLYMAS </t>
  </si>
  <si>
    <t>Eur su PVM</t>
  </si>
  <si>
    <t>Bendra planuojama kaina:</t>
  </si>
  <si>
    <t>Be PVM (7 stulpelio eilutė) –</t>
  </si>
  <si>
    <t>Vieneto įkainis, Eur (be PVM)</t>
  </si>
  <si>
    <t>Pavadinimas</t>
  </si>
  <si>
    <t>Siūloma nuolaida, proc.</t>
  </si>
  <si>
    <t xml:space="preserve">Mokėtina kaina su nuolaida, Eur </t>
  </si>
  <si>
    <t>be PVM</t>
  </si>
  <si>
    <t>su PVM</t>
  </si>
  <si>
    <t>1 lentelė</t>
  </si>
  <si>
    <t>5. Šiuo pasiūlymu įsipareigojame laikytis Viešųjų pirkimų įstatymo, kitų teisės aktų, pirkimo dokumentuose išdėstytų reikalavimų bei sutarties sąlygų.</t>
  </si>
  <si>
    <t>6. Patvirtiname, kad visi pridedami dokumentai yra mūsų pasiūlymo dalis.</t>
  </si>
  <si>
    <t>7. Įsipareigojame laikytis pasiūlyme pateiktų ir pirkimo dokumentuose nustatytų sąlygų bei nesiimti jokių veiksmų, galinčių sutrukdyti pasiūlymo akceptavimui ar sutarties pasirašymui ir įsipareigojimui.</t>
  </si>
  <si>
    <r>
      <t>14.</t>
    </r>
    <r>
      <rPr>
        <sz val="12"/>
        <color theme="1"/>
        <rFont val="Times New Roman"/>
        <family val="1"/>
        <charset val="186"/>
      </rPr>
      <t xml:space="preserve"> </t>
    </r>
    <r>
      <rPr>
        <b/>
        <sz val="12"/>
        <color theme="1"/>
        <rFont val="Times New Roman"/>
        <family val="1"/>
        <charset val="186"/>
      </rPr>
      <t>Kartu su pasiūlymu pateikiami šie dokumentai:</t>
    </r>
  </si>
  <si>
    <t>Preliminarūs kiekiai per 12 mėn.</t>
  </si>
  <si>
    <t xml:space="preserve">Darbų rūšis ir aprašymas (įskaitant medžiagų ir darbų vertę)                                  </t>
  </si>
  <si>
    <t xml:space="preserve">Planuojamos apimtys per 12 mėn., Eur </t>
  </si>
  <si>
    <t>Kvazisubrangovams numatomi perduoti atlikti darbai (įvardinti konkrečiai darbus)</t>
  </si>
  <si>
    <t xml:space="preserve">Tuo atveju, kai viešajame pirkime nurodomi fiziniai asmenys (pvz. tiekėjai, tiekėjo darbuotojai, subrangovai ir (ar) kvazisubrangovai), pateiktų asmens duomenų valdytojas yra Kauno miesto savivaldybės administracija (juridinio asmens kodas 188764867, adresas: Laisvės al. 96, LT-44251 Kaunas, tel. (8 37)  42 26 31, el. p. info@kaunas.lt ). Asmens duomenys tvarkomi (tvarkymo pagrindas) siekiant išnagrinėti viešajame pirkime pateiktus dokumentus ir informuoti apie viešojo pirkimo procedūras Viešųjų pirkimų įstatymo nustatyta tvarka. Asmens duomenys Savivaldybės administracijoje bus saugomi teisės aktų, reglamentuojančių duomenų saugojimo terminus, nustatyta tvarka ir gali būti teikiami tretiesiems asmenims tokia apimtimi, kuri yra būtina pagal Viešųjų pirkimų įstatymą. 
Jeigu tiekėjas viešajame pirkime pateikia fizinių asmenų – darbuotojų, subrangovų ir (ar) kvazisubrangovų asmens duomenis, jis juos privalo informuoti apie jų asmens duomenų pateikimą  Savivaldybės administracijai ir numatomą jų tvarkymą.
Fiziniai asmenys turi teisę prašyti (kreipiantis raštu), kad duomenų valdytojas leistų susipažinti su jų asmens duomenimis ir juos ištaisytų arba ištrintų, arba apribotų duomenų tvarkymą, taip pat turi teisę nesutikti, kad duomenys būtų tvarkomi, teisę perkelti duomenis, teisę atšaukti duotą sutikimą bei teisę pateikti skundą Valstybinei duomenų apsaugos inspekcijai (L. Sapiegos g. 17, Vilnius 10312, el. p. ada@ada.lt), o taip pat pasikonsultuoti su Kauno miesto savivaldybės administracijos Asmens duomenų apsaugos pareigūnu el. p. dap@kaunas.lt . Daugiau informacijos apie duomenų tvarkymą rasite www.kaunas.lt </t>
  </si>
  <si>
    <t>Konkurso sąlygų 2 priedas</t>
  </si>
  <si>
    <t>Tiekėjo atsiskaitomosios sąskaitos Nr., bankas, banko kodas</t>
  </si>
  <si>
    <r>
      <t>Tiekėjo pavadinimas, įmonės kodas (pagal įmonės registravimo duomenis) /</t>
    </r>
    <r>
      <rPr>
        <i/>
        <sz val="12"/>
        <color theme="1"/>
        <rFont val="Times New Roman"/>
        <family val="1"/>
        <charset val="186"/>
      </rPr>
      <t xml:space="preserve"> jei dalyvauja jungtinės veiklos sutartimi surašomi visų sutarties šalių duomenys.</t>
    </r>
  </si>
  <si>
    <t xml:space="preserve">8. Pasiūlymas galioja iki konkurso sąlygų 8.1 punkte nurodyto termino. </t>
  </si>
  <si>
    <t>9. Jeigu mūsų pasiūlymas bus priimtas, mes sutinkame konkurso sąlygose nurodytu terminu sudaryti sutartį.</t>
  </si>
  <si>
    <t>Įrašyti abi reikalaujamas reikšmes:
1. Subrangovams numatomi perduoti atlikti darbai / paslaugos (įvardinti konkrečiai darbus / paslaugas); 
2. Subrangovams perduodama sutarties dalis % ar Eur sutarties kainoje</t>
  </si>
  <si>
    <t>Kvazisubrangovo vardas ir pavardė</t>
  </si>
  <si>
    <t>Dokumento puslapių skaičius</t>
  </si>
  <si>
    <t>PASTABOS:  – 10 ir 12 punktuose prašome nurodyti ūkio subjektus, kurių pajėgumais tiekėjas remiasi ir kvazisubrangovus, nes ūkio subjektai, kurių pajėgumais tiekėjas remiasi ir kvazisubrangovai turi būti išviešinti teikiant pasiūlymą, nes po pasiūlymo pateikimo termino pabaigos pasitelkti (nurodyti) naujų ūkio subjektų, kurių pajėgumais remiamasi / kvazisubrangovų tam, kad atitiktų kvalifikacijos reikalavimus, tiekėjas negalės, t. y. po pasiūlymo pateikimo tiekėjas neturi teisės nurodyti naujų ūkio subjektų, kurių pajėgumais remiamasi / kvazisubrangovų, nes tokie veiksmai, laikomi pasiūlymo keitimu, prieštarauja VPĮ 55 str. 9 d. nuostatoms ir todėl toks tiekėjo pasiūlymas yra atmetamas, kaip nurodyta konkurso sąlygų 7.22.3 punkte. Jeigu teikiant pasiūlymą išviešintas ūkio subjektas, kurio pajėgumais tiekėjas remiasi / kvazisubrangovas, netenkins jam keliamų kvalifikacijos reikalavimų, perkančioji organizacija pareikalaus per jos nustatytą terminą pakeisti jį reikalavimus atitinkančiu ūkio subjektu, kurio pajėgumais tiekėjas remiasi / kvazisubrangovu.                                                                                                                                                                                                                                                                                                               – 13 punkte prašome nurodyti pasiūlymo konfidencialią informaciją. Konfidencialia informacija gali būti, įskaitant, bet ja neapsiribojant, komercinė (gamybinė) paslaptis ir konfidencialieji pasiūlymų aspektai. Konfidencialia negalima laikyti informacijos nurodytos VPĮ 20 str. 2 d. Tiekėjas neturi teisės nurodyti, kad visa pasiūlyme pateikta informacija yra konfidenciali. Tiekėjas turi aiškiai nurodyti, kokie su pasiūlymu pateikti dokumentai laikytini konfidencialiais. Perkančioji organizacija, viešojo pirkimo komisija, jos nariai ar ekspertai ir kiti asmenys negali atskleisti tiekėjo pateiktos informacijos, kurią tiekėjas nurodė kaip konfidencialią. Jei tiekėjas nenurodo konfidencialios informacijos, laikoma, kad tokios tiekėjo pasiūlyme nėra.</t>
  </si>
  <si>
    <t>Įrašyti abi reikalaujamas reikšmes:
1. Ūkio subjektams, kurių pajėgumais remiasi,  numatomos perduoti paslaugos / darbai (įvardinti konkrečiai paslaugas / darbus); 
2. Ūkio subjektams, kurių pajėgumais remiasi,   perduodama sutarties dalis % ar Eur sutarties kainoje.</t>
  </si>
  <si>
    <t>10. Vykdant sutartį pasitelksiu šiuos ūkio subjektus, kurių pajėgumais remiuosi¹</t>
  </si>
  <si>
    <t xml:space="preserve">¹Pildyti tuomet, jei sutarties vykdymui bus pasitelkti ūkio subjektai, kurių pajėgumais tiekėjas remiasi, kad atitiktų kvalifikacijos reikalavimus. Pateikiama ūkio subjektų, kurių pajėgumais tiekėjas remiasi, pasirašytos laisvos formos deklaracijos ar  kito dokumento, patvirtinančio sutikimą dalyvauti šiame viešajame pirkime, skaitmeninė kopija. </t>
  </si>
  <si>
    <r>
      <t>11. Vykdant sutartį pasitelksiu šiuos subrangovus</t>
    </r>
    <r>
      <rPr>
        <b/>
        <sz val="12"/>
        <color rgb="FF00B050"/>
        <rFont val="Times New Roman"/>
        <family val="1"/>
        <charset val="186"/>
      </rPr>
      <t>²</t>
    </r>
  </si>
  <si>
    <t>²Pildyti tuomet, jei sutarties vykdymui bus pasitelkti subrangovai, kurių kvalifikacija tiekėjas nesiremia, kad atitiktų kvalifikacijos reikalavimus.</t>
  </si>
  <si>
    <t>³Pildyti tuomet, jei sutarties vykdymui bus pasitelkti kvazisubrangovai, kurių pajėgumais tiekėjas remiasi, kad atitiktų kvalifikacijos reikalavimus. 
Pateikiama kvazisubrangovų pasirašytas laisvos formos sutikimas, patvirtinantis atlikti sutartyje nurodytus darbus ir tiekėjo ar ūkio subjekto, kurio pajėgumais tiekėjas remiasi, patvirtinimas, kad laimėjęs konkursą, įdarbins šį kvazisubrangovą (tik tuo atveju, jei šis specialistas nesiūlomas kaip ūkio subjektas, kurio pajėgumais tiekėjas remiasi).</t>
  </si>
  <si>
    <r>
      <t>12. Vykdant sutartį pasitelksiu šiuos specialistus, kuriuos ketinu įdarbinti (toliau - kvazisubrangovas)</t>
    </r>
    <r>
      <rPr>
        <b/>
        <sz val="12"/>
        <rFont val="Times New Roman"/>
        <family val="1"/>
        <charset val="186"/>
      </rPr>
      <t>³</t>
    </r>
    <r>
      <rPr>
        <b/>
        <sz val="12"/>
        <color theme="1"/>
        <rFont val="Times New Roman"/>
        <family val="1"/>
        <charset val="186"/>
      </rPr>
      <t>:</t>
    </r>
  </si>
  <si>
    <t>13. Šiame pasiūlyme yra pateikta ir konfidenciali informacija (dokumentai su konfidencialia informacija įsegti atskirai)⁴:</t>
  </si>
  <si>
    <t xml:space="preserve">⁴Pildyti tuomet, jei bus pateikta konfidenciali informacija. Tiekėjas negali nurodyti, kad konfidenciali yra pasiūlymo kaina arba, kad visas pasiūlymas yra konfidencialus. </t>
  </si>
  <si>
    <t>1 priemonė – transportuojant visas statybvietėje susidarančias statybines medžiagas į statybvietę ir iš jos, naudojami daugkartiniai konteineriai, išskyrus kai susidarančios atliekos turi būti perdirbamos ar vežamos į MBA</t>
  </si>
  <si>
    <t>2 priemonė – bus pakartotinai naudojamos, perdirbamos ar kitaip naudojamos griovimo ir statybos procesuose susidariusios atliekos</t>
  </si>
  <si>
    <r>
      <rPr>
        <b/>
        <sz val="12"/>
        <color theme="1"/>
        <rFont val="Times New Roman"/>
        <family val="1"/>
        <charset val="186"/>
      </rPr>
      <t>3.</t>
    </r>
    <r>
      <rPr>
        <sz val="12"/>
        <color theme="1"/>
        <rFont val="Times New Roman"/>
        <family val="1"/>
        <charset val="186"/>
      </rPr>
      <t xml:space="preserve"> </t>
    </r>
    <r>
      <rPr>
        <b/>
        <sz val="12"/>
        <color theme="1"/>
        <rFont val="Times New Roman"/>
        <family val="1"/>
        <charset val="186"/>
      </rPr>
      <t xml:space="preserve">Aplinkos apsaugos priemonių taikymo kriterijus: </t>
    </r>
    <r>
      <rPr>
        <sz val="12"/>
        <color theme="1"/>
        <rFont val="Times New Roman"/>
        <family val="1"/>
        <charset val="186"/>
      </rPr>
      <t xml:space="preserve">tiekėjo siūlomi įsipareigojamai taikyti aplinkos apsaugos priemones statybos darbų metu:                                 </t>
    </r>
    <r>
      <rPr>
        <b/>
        <sz val="12"/>
        <color theme="1"/>
        <rFont val="Times New Roman"/>
        <family val="1"/>
        <charset val="186"/>
      </rPr>
      <t/>
    </r>
  </si>
  <si>
    <t>DĖL KAUNO MIESTO SAVIVALDYBĖS NUOSAVYBĖS IR PATIKĖJIMO TEISE VALDOMŲ PASTATŲ APLINKOS TVARKYMO DARBŲ PIRKIMO</t>
  </si>
  <si>
    <t>Eur be PVM</t>
  </si>
  <si>
    <t>1. Kiemo statinių demontavimo, ardymo darbai</t>
  </si>
  <si>
    <t>Šaligatvių iš betono plytelių išardymas</t>
  </si>
  <si>
    <t xml:space="preserve">Vejos bordiūrų, sudėtų ant betono pagrindo, išardymas </t>
  </si>
  <si>
    <t>Kelio bortų, sudėtų ant betono pagrindo, išardymas</t>
  </si>
  <si>
    <t>Betono trinkelių grindinio išardymas</t>
  </si>
  <si>
    <t>Pagrindo iš betono išardymas pneumoplaktuku</t>
  </si>
  <si>
    <t xml:space="preserve">Mūrinių sienų, stulpų išardymas </t>
  </si>
  <si>
    <t>Vaikų žaidimų smėlio dėžių, pagamintų iš gelžbetoninių konstrukcijų, demontavimas, neišsaugant medžiagų</t>
  </si>
  <si>
    <t>Vaikų žaidimų įrenginių (laipynės-karstyklės) demontavimas</t>
  </si>
  <si>
    <t xml:space="preserve">Betoninių tvoros stulpų išardymas </t>
  </si>
  <si>
    <t xml:space="preserve">Pamatų blokų demontavimas, kai konstrukcijos masė iki 1,5 t </t>
  </si>
  <si>
    <t>Siūlių pjovimas diskine freza asfaltbetonio dangoje</t>
  </si>
  <si>
    <t xml:space="preserve">Asfaltbetoninės dangos iki 100 mm sluoksnio storio išardymas pneumoplaktuko pagalba </t>
  </si>
  <si>
    <t>Tvoros segmentų, suvirintų iš plieninio kampuočio, kai jo užpildas - metaliniai strypai, išardymas</t>
  </si>
  <si>
    <t>Tvoros segmentai, kurių aukštis iki 2,0 m, suvirinti iš plieninio kampuočio, kai jo užpildas - vielos tinklas, išardymas</t>
  </si>
  <si>
    <t xml:space="preserve">Pavėsinės stogo dangos nuardymas </t>
  </si>
  <si>
    <t xml:space="preserve">Pavėsinės stogo medinių konstrukcijų išardymas </t>
  </si>
  <si>
    <t xml:space="preserve">Pavėsinės metalinių konstrukcijų (sijos, vamzdžiai) ardymas </t>
  </si>
  <si>
    <t>Monolitinių gelžbetoninių perdenginių išardymas neišsaugant medžiagų</t>
  </si>
  <si>
    <t>Metalinių grotų demontavimas, kai tvirtinimo pagrindas yra mūras</t>
  </si>
  <si>
    <t xml:space="preserve">Įėjimo laiptų aikštelėse batų valymo grotelių išardymas  </t>
  </si>
  <si>
    <t>2. Bendri gerbūvio darbai</t>
  </si>
  <si>
    <t>Duobių kasimas rankiniu būdu II grupės grunte</t>
  </si>
  <si>
    <t>I-II grupės grunto kasimas ekskavatoriumi, suverčiant į sankasą</t>
  </si>
  <si>
    <t>I-II grupės grunto kasimas ekskavatoriumi, pakraunant gruntą į autosavivarčius ir išvežimas į savartyną</t>
  </si>
  <si>
    <t>Tranšėjų, iškasų ir duobių užpylimas gruntu iš sankasos ekskavatoriumi  ir darbo zonos išlyginimas</t>
  </si>
  <si>
    <t xml:space="preserve">Augalinio sluoksnio nukasimas eskavatoriumi suverčiant į sankasą  </t>
  </si>
  <si>
    <r>
      <t xml:space="preserve">Smėlio - žvyro pagrindo, pasluoksnio įrengimas </t>
    </r>
    <r>
      <rPr>
        <sz val="11"/>
        <color theme="1"/>
        <rFont val="Times New Roman"/>
        <family val="1"/>
      </rPr>
      <t>0-22 frakcijos</t>
    </r>
  </si>
  <si>
    <t xml:space="preserve">Vejos bortelių 1000x50x200 mm įrengimas ant betono pagrindo </t>
  </si>
  <si>
    <t xml:space="preserve">Vejos bortelių 1000x80x200 mm įrengimas ant betono pagrindo </t>
  </si>
  <si>
    <r>
      <t>Dolomitinės skaldos pasluoksnio įrengimas</t>
    </r>
    <r>
      <rPr>
        <sz val="11"/>
        <color rgb="FFFF0000"/>
        <rFont val="Times New Roman"/>
        <family val="1"/>
        <charset val="186"/>
      </rPr>
      <t xml:space="preserve"> </t>
    </r>
    <r>
      <rPr>
        <sz val="11"/>
        <color theme="1"/>
        <rFont val="Times New Roman"/>
        <family val="1"/>
      </rPr>
      <t xml:space="preserve">0-32 frakcijos </t>
    </r>
  </si>
  <si>
    <t>Pasluoksnių tankinimas vibroplokštėmis</t>
  </si>
  <si>
    <t>Galutinis plotų planiravimas buldozeriu</t>
  </si>
  <si>
    <r>
      <t xml:space="preserve">Vejos išlyginimas, papildant </t>
    </r>
    <r>
      <rPr>
        <sz val="11"/>
        <color theme="1"/>
        <rFont val="Times New Roman"/>
        <family val="1"/>
      </rPr>
      <t>10 cm augalinio gr</t>
    </r>
    <r>
      <rPr>
        <sz val="11"/>
        <rFont val="Times New Roman"/>
        <family val="1"/>
      </rPr>
      <t xml:space="preserve">unto sluoksniu </t>
    </r>
  </si>
  <si>
    <t>3. Drenažo ir lietaus nuotekų sistemos įrengimas</t>
  </si>
  <si>
    <r>
      <t>Drenažo iš plastikinių gofruotų vamzdžių su geotekstilės filtru įrengimas, kai vamzdžių skersmuo</t>
    </r>
    <r>
      <rPr>
        <sz val="11"/>
        <color rgb="FFFF0000"/>
        <rFont val="Times New Roman"/>
        <family val="1"/>
        <charset val="186"/>
      </rPr>
      <t xml:space="preserve"> </t>
    </r>
    <r>
      <rPr>
        <sz val="11"/>
        <color theme="1"/>
        <rFont val="Times New Roman"/>
        <family val="1"/>
      </rPr>
      <t>65/74 mm</t>
    </r>
  </si>
  <si>
    <t xml:space="preserve">Drenažo iš plastikinių gofruotų vamzdžių su geotekstiklės filtru įrengimas, kai vamzdžių skersmuo 113/126 mm </t>
  </si>
  <si>
    <t>Drenažo iš plastikinių gofruotų vamzdžių geotekstilės filtru įrengimas, kai vamzdžių skersmuo 145/160 mm</t>
  </si>
  <si>
    <t>Pakloto drenažo vamzdyno užpilimas ne mažiau 15 cm storio smulkia skaldele (neskaldyti akmenukai) 0-22 mm frakcijos</t>
  </si>
  <si>
    <t>110 mm skersmens PVC N klasės vamzdžių montavimas</t>
  </si>
  <si>
    <t>110 mm skersmens PVC fasoninių dalių montavimas</t>
  </si>
  <si>
    <t>160 mm skersmens PVC N klasės vamzdžių montavimas</t>
  </si>
  <si>
    <t>160 mm skersmens PVC fasoninių dalių montavimas</t>
  </si>
  <si>
    <t>200 mm skersmens PVC N klasės vamzdžių montavimas</t>
  </si>
  <si>
    <t>200 mm skersmens plastmasinių įmovinių fasoninių dalių montavimas</t>
  </si>
  <si>
    <t xml:space="preserve">Plastmasinių nuotekų šulinių 315 mm skersmens su ketiniu dangčiu, dugnu montavimas </t>
  </si>
  <si>
    <t xml:space="preserve">Plastmasinių nuotekų šulinių 425 mm skersmens su ketiniu dangčiu, dugnu montavimas </t>
  </si>
  <si>
    <t>G/b dugno d860 mm skersmens, 100 mm storio montavimas</t>
  </si>
  <si>
    <t xml:space="preserve">G/b šulinio žiedo d700 mm skersmens ir h1000 mm aukščio montavimas </t>
  </si>
  <si>
    <t xml:space="preserve">G/b šulinio žiedo d700 mm skersmens ir h250 mm aukščio montavimas </t>
  </si>
  <si>
    <r>
      <t>G</t>
    </r>
    <r>
      <rPr>
        <sz val="11"/>
        <color theme="1"/>
        <rFont val="Times New Roman"/>
        <family val="1"/>
      </rPr>
      <t>/b dugno d1180 mm skersmens, 100 mm storio montavimas</t>
    </r>
  </si>
  <si>
    <t xml:space="preserve">G/b šulinio žiedo d1000 mm skersmens ir h1000 mm aukščio su lipynėmis montavimas </t>
  </si>
  <si>
    <t xml:space="preserve">G/b šulinio žiedo d1000 mm skersmens ir h250 mm montavimas </t>
  </si>
  <si>
    <t xml:space="preserve">G/b šulinio kūginio žiedo d1000/d700 mm skersmens ir h600 mm aukščio montavimas </t>
  </si>
  <si>
    <t xml:space="preserve">G/b šulinio aukščio reguliavimo žiedo d700 mm skersmens ir h100 mm aukščio montavimas </t>
  </si>
  <si>
    <t>G/b šulinio dangčio d1180 mm skersmens su viena anga ir 100 mm storio, montavimas</t>
  </si>
  <si>
    <t>Ketaus liuko d700mm skersmens g/b šuliniui, montavimas</t>
  </si>
  <si>
    <t>Siurblinės įrengimas nuotekų persiurbimui iš G/b šulinio žiedų d1500 mm, kurios  tūris iki 3,0 m3. Šulinio viduje montuojamas slėginis vamzdynas iš nerūd. plieno, DN 50 su sklendėmis ir atbuliniu vožtuvu, panardinamas nuotekų siurblys - Q= 0,5 l/s, H=5,0 m su ketiniu dangčiu, lipynėmis, g/b dugnu</t>
  </si>
  <si>
    <t>Elektros montavimo darbai siurblinės pajungimui, su valdymo automatikos skydu, įrengimas</t>
  </si>
  <si>
    <t xml:space="preserve">Apsauginis futliaras D160 mm elektros kabeliui, įrengimas </t>
  </si>
  <si>
    <t>Nuotekų vamzdyno prijungimas prie esamų tinklų, iškertant g/b šulinio sienelę (sausame grunte, kai vamzdžių skersmuo iki 200 mm)</t>
  </si>
  <si>
    <t>Lauko lietaus surinkimo latakų pagamintų iš polimerbetonio su ketaus grotelėmis 1000x125x100 įrengimas</t>
  </si>
  <si>
    <t>Lauko lietaus surinkimo latakų pajungimas į nuotekų šulinį 110 mm PVC vamzdžiu</t>
  </si>
  <si>
    <t>I-II grupės grunto plūkimas elektroplūktuvais</t>
  </si>
  <si>
    <t xml:space="preserve">  4. Trinkelių klojimas</t>
  </si>
  <si>
    <t>Šaligatvio pasluoksnio įrengimas iš akmens atsijų 3 cm storio sluoksnio</t>
  </si>
  <si>
    <t>Laiptų aikštelės ir pakopų aptaisymas betono trinkelėmis 200 x 100 x 60 mm pilkos spalvos</t>
  </si>
  <si>
    <t>Betoninių vandens nubėgimo latakų 200x300x60 mm trinkelėse, įrengimas</t>
  </si>
  <si>
    <t xml:space="preserve">Įėjimo laiptų aikštelėse batų valymo lovelių 600 x 400 mm, su cinkuotomis grotelėmis, įrengimas </t>
  </si>
  <si>
    <t>Paviršinio vandens surinkimo sistemos papildomų elementų montavimas (plastmasiniai trapai su nešvarumų indu) ir lietvamzdžių pajungimas į juos</t>
  </si>
  <si>
    <t>Nuotekų šulinių landos 700 mm skersmens pažeminimas iki 10 cm aukščio</t>
  </si>
  <si>
    <t>Kelio bortų GB 1000 x 150 x 300 mm įrengimas ant betono pagrindo</t>
  </si>
  <si>
    <r>
      <t xml:space="preserve">Kelio bortų GB 1000 x 150 x </t>
    </r>
    <r>
      <rPr>
        <sz val="11"/>
        <color theme="1"/>
        <rFont val="Times New Roman"/>
        <family val="1"/>
      </rPr>
      <t>(300-220)</t>
    </r>
    <r>
      <rPr>
        <sz val="11"/>
        <rFont val="Times New Roman"/>
        <family val="1"/>
      </rPr>
      <t xml:space="preserve"> mm įrengimas ant betono pagrindo </t>
    </r>
  </si>
  <si>
    <t>Kelio bortų GB 1000 x 150 x (220-300) mm įrengimas ant betono pagrindo</t>
  </si>
  <si>
    <t>Medžių šaknų išpjovimas, kurios trukdo šaligatviui įrengti</t>
  </si>
  <si>
    <t>5. Tvoros įrengimas</t>
  </si>
  <si>
    <t>Žemės sklypo, tvoros ašių nužymėjimas</t>
  </si>
  <si>
    <t xml:space="preserve">Gręžinių pamatams gręžimas iki 300 mm skersmens, gylis -120 cm </t>
  </si>
  <si>
    <r>
      <t>Gręžinių pamatams gręžimas</t>
    </r>
    <r>
      <rPr>
        <sz val="11"/>
        <color rgb="FFFF0000"/>
        <rFont val="Times New Roman"/>
        <family val="1"/>
        <charset val="186"/>
      </rPr>
      <t xml:space="preserve"> </t>
    </r>
    <r>
      <rPr>
        <sz val="11"/>
        <rFont val="Times New Roman"/>
        <family val="1"/>
      </rPr>
      <t>iki 500 mm skersmens, gylis - 150 cm</t>
    </r>
  </si>
  <si>
    <t>Žvyro-skaldos pagrindų pasluoksnių po pamatais įrengimas</t>
  </si>
  <si>
    <r>
      <t>Klojinių įrengimas pamatams</t>
    </r>
    <r>
      <rPr>
        <sz val="11"/>
        <color rgb="FFFF0000"/>
        <rFont val="Times New Roman"/>
        <family val="1"/>
        <charset val="186"/>
      </rPr>
      <t xml:space="preserve"> </t>
    </r>
  </si>
  <si>
    <t>Metalinių stulpų iš stačiakampio profilio 60 x 40 x 2 mm įrengimas, įbetonuojant. Stulpai cinkuoti ir nudažyti  pilka arba žalia spalva, su dangteliais</t>
  </si>
  <si>
    <t>Metalinių stulpų iš stačiakampio profilio 60 x 60 x 4 mm įrengimas, įbetonuojant. Stulpai cinkuoti ir nudažyti  pilka arba žalia spalva, su dangteliais</t>
  </si>
  <si>
    <t>Metalinių stulpų iš stačiakampio profilio 120 x 60 x 3 mm įrengimas, įbetonuojant. Stulpai cinkuoti ir nudažyti  pilka arba žalia spalva, su dangteliais</t>
  </si>
  <si>
    <t xml:space="preserve">1,2 m aukščio x 2,5 m pločio, 3D segmentinės tvoros su segmentų tvirtinimo elementais įrengimas. Segmentų vielos storis - 5 mm, spalva - pilka, RAL7016 </t>
  </si>
  <si>
    <t xml:space="preserve">1,53 m aukščio x 2,5 m pločio, 3D segmentinės tvoros su segmentų tvirtinimo elementais įrengimas. Segmentų vielos storis - 5 mm, spalva - žalia </t>
  </si>
  <si>
    <t xml:space="preserve">1,73 m aukščio x 2,5 m pločio, 3D segmentinės tvoros su segmentų tvirtinimo elementais įrengimas. Segmentų vielos storis - 5 mm, spalva - žalia </t>
  </si>
  <si>
    <t xml:space="preserve">3,0 m aukščio x 2,5 m pločio, 3D segmentinės tvoros su segmentų tvirtinimo elementais įrengimas. Segmentų vielos storis - 5 mm, spalva - žalia         </t>
  </si>
  <si>
    <t xml:space="preserve">Aklinos tvoros skydų įrengimas, kai tvoros aukštis 1,73 m ir stulpai kas 2,5 m, užpildas - profiliuota cinkuota skarda, storis 0,55 mm, spalva - žalia. Skersiniai - 3 vnt. stačiakampio profilio 40 x 40 x 3 mm, virinami, spalva - žalia </t>
  </si>
  <si>
    <t>Metalinių apkabų su varžtais, poveržlėmis bei nulaužiamomis veržlėmis (apsaugai nuo vandalizmo) montavimas</t>
  </si>
  <si>
    <r>
      <t xml:space="preserve">Dvivėrių vartų iki 5000 x 1530 mm su 5 mm segmento užpildu, su kilpomis pakabinamai spynai ir fiksatoriumi į žemę, įrengimas. Stulpai 80 x 80 x 4 mm, spalva - žalia </t>
    </r>
    <r>
      <rPr>
        <sz val="10"/>
        <color rgb="FFFF0000"/>
        <rFont val="Times New Roman"/>
        <family val="1"/>
      </rPr>
      <t/>
    </r>
  </si>
  <si>
    <r>
      <t xml:space="preserve">Dvivėrių vartų iki 5000 x 1730 mm su 5 mm segmento vielos storio  užpildu, su kilpomis pakabinamai spynai ir fiksatoriumi į žemę, įrengimas. Stulpai 80 x 80 x 4 mm, spalva - žalia </t>
    </r>
    <r>
      <rPr>
        <sz val="10"/>
        <color rgb="FFFF0000"/>
        <rFont val="Times New Roman"/>
        <family val="1"/>
        <charset val="186"/>
      </rPr>
      <t/>
    </r>
  </si>
  <si>
    <t>Nustumiamų metalinių vartų iki 6,5 m x 1,53 m su metaliniais stulpais ir vartų segmentiniu užpildu įrengimas. Vartų rėmas suvirintas iš stačiakampio metalo  profilio 80 x 60 x 4 mm, metaliniai stulpai - 80 x 80 x 4 mm, segmentų vielos storis - 5 mm, spalva - žalia</t>
  </si>
  <si>
    <t>Nustumiamų metalinių vartų  iki 6,5 m x 1,73 m su metaliniais stulpais ir vartų segmentiniu užpildu įrengimas. Vartų rėmas suvirintas iš stačiakampio metalo  profilio 80 x 60 x 4 mm, metaliniai stulpai - 80 x 80 x 4 mm, segmentų vielos storis - 5 mm, spalva - žalia</t>
  </si>
  <si>
    <t xml:space="preserve">Vartelių 1000 x 1200 mm su 5 mm segmento užpildu, su įleidžiamomis spynomis, stulpai 60 x 60 x 4 mm, spalva - pilka, įrengimas </t>
  </si>
  <si>
    <t>Vartelių 1000 x 1530 mm su 5 mm segmento užpildu, su įleidžiamomis spynomis, stulpai 80 x 80 x 4 mm, spalva - žalia, įrengimas</t>
  </si>
  <si>
    <t xml:space="preserve">Vartelių 1000 x 1730 mm su 5 mm segmento užpildu, su įleidžiamomis spynomis, stulpai 80 x 80 x 4 mm, spalva - žalia, įrengimas </t>
  </si>
  <si>
    <t>6. Pavėsinių remontas</t>
  </si>
  <si>
    <t xml:space="preserve">Atskirų sienos vietų mūrijimas silikatinėmis plytomis, angų užtaisymas, kai mūro tūris vienoje vietoje iki 5 m3, kai angos stačiakampio formos </t>
  </si>
  <si>
    <t>Medinių konstrukcijų, gegnių 60 x 120 mm stogui įrengimas</t>
  </si>
  <si>
    <r>
      <t xml:space="preserve">Lauko suoliukų remontas, pakeičiant medines detales 2500 x 80 x 50 mm naujomis. Medinės detalės impregnuotos ir nudažytos buvusia suoliuko spalva </t>
    </r>
    <r>
      <rPr>
        <sz val="11"/>
        <color theme="1"/>
        <rFont val="Times New Roman"/>
        <family val="1"/>
      </rPr>
      <t>vandens pagrindo emaliniais dažais</t>
    </r>
  </si>
  <si>
    <t>Stogų dengimas skarda (čerpių imitacija), skardos storis - 0,5 mm, spalva - ruda, žalia</t>
  </si>
  <si>
    <t>Lietaus latakų įrengimas 100 x 3000 x 1,6 mm (plastikas)</t>
  </si>
  <si>
    <t>Lietvamzdžių sumontavimas 90 x 3000 x 1,6 mm (plastikas)</t>
  </si>
  <si>
    <t>Lietaus latakų ir lietvamzdžių fasoninių dalių montavimas (plastikas)</t>
  </si>
  <si>
    <t xml:space="preserve">Mūro sienų dvisluoksnis tinkavimas, armuojant sintetiniais tinkleliais </t>
  </si>
  <si>
    <t>Tinkuojamų paviršių išorinių kampų ir angokraščių sutvirtinimas armuojančiais kampuočiais</t>
  </si>
  <si>
    <t>Sienų gruntavimas prieš dekoratyvinę apdailą</t>
  </si>
  <si>
    <t>Sienų tinkavimas 2,5 mm storio dekoratyviniu, polimeriniu, akriliniu tinku, spalva - pilka</t>
  </si>
  <si>
    <t>7. Guminės dangos įrengimas po vaikų žaidimo įrenginiais</t>
  </si>
  <si>
    <t>Esamų vaikų žaidimo įrenginių (laipynių-karstyklių) išmontavimas - sumontavimas</t>
  </si>
  <si>
    <t>Apatinio sluoksnio išliejimas iš SBR gumos granulių rankiniu būdu</t>
  </si>
  <si>
    <t>Betoninių dangų įrengimas, armuojant vielos tinklu, paduodant betoną siurbliu</t>
  </si>
  <si>
    <t xml:space="preserve">Guminių bortelių 1000 x 250 x 40 mm įrengimas ant betono pagrindo </t>
  </si>
  <si>
    <t xml:space="preserve">8. Daugiafunkcinės vaikų žaidimų aikštelės, bėgimo tako įrengimas </t>
  </si>
  <si>
    <t xml:space="preserve">Juodų dangų paviršiaus gruntavimas bitumine emulsija </t>
  </si>
  <si>
    <t>Purškiamos 3 mm storio iš EPDM gumos granulių  viršutinio sluoksnio dangos įrengimas, spalva - raudona</t>
  </si>
  <si>
    <t>Krepšinio aikštelės linijų braižymas, spalva - balta, plotis - 50 mm</t>
  </si>
  <si>
    <t>Tinklinio aikštelės linijų braižymas, spalva - geltona, plotis - 50 mm</t>
  </si>
  <si>
    <t>Futbolo aikštelės linijų braižymas, spalva - mėlyna, plotis - 50 mm</t>
  </si>
  <si>
    <t>Bėgimo takelių, starto ir finišo linijų braižymas, spalva - balta, plotis - 50 mm</t>
  </si>
  <si>
    <t>Įbetonuojamų futbolo vartų su tinklu, pagamintų iš stačiakampio metalo vamzdžio 60x60 mm įrengimas. Vartų išmatavimai: 200x150 cm, vartų gylis apačioje 100 cm, viršuje 80 cm</t>
  </si>
  <si>
    <t>Vaikų žaidimų aikštelės dviejų centrinių stulpų 80x80x4mm lauko tinkliniui, tenisui žaisti, įrengimas įbetonuojant. Ant stulpų turi būti sumontuotos tvirtinimo detalės (mechanizmai) tinklo įtempimui</t>
  </si>
  <si>
    <t>Lauko tinklinio aikštelės tinklo 9,5 x 1,0 m, su įtempėjais, sumontavimas. Tinklo medžiagos tipas- polipropilenas, bemazgis, virvės storis - 3 mm, akies dydis - 100x100 mm. Tinklo spalva-balta arba juoda. Viršutinio apvado plotis- 50 mm. Įtempimas viršuje - plieninis trosas 3 mm, įtempimas apačioje - polipropileninė 8 mm virvė</t>
  </si>
  <si>
    <t>Betoninių suoliukų su medine sėdimąja dalimi įrengimas-pagaminti iš lieto betono apdirbti smėlio srove, spalva - pilka. Sėdimoji dalis pagaminta iš inpregnuotos medienos padengta laku, spalva - ruda. Suoliuko aukštis - 45 cm, plotis - 39 cm, ilgis - 205 cm</t>
  </si>
  <si>
    <t>Žaidimų aikštelėje lentelės su informacija, įrengimas</t>
  </si>
  <si>
    <t>9. Atraminės (gelžbetoninės) sienelės įrengimas</t>
  </si>
  <si>
    <t>Skaldos pagrindo įrengimas po pamatais 100 mm storio</t>
  </si>
  <si>
    <t>Vertikalios, dviejų sluoksnių teptinės bitumo mastikos hidroizoliacijos įrengimas</t>
  </si>
  <si>
    <t>kv. m</t>
  </si>
  <si>
    <t>m</t>
  </si>
  <si>
    <t>m3</t>
  </si>
  <si>
    <t>kompl.</t>
  </si>
  <si>
    <t>vnt.</t>
  </si>
  <si>
    <t xml:space="preserve"> m</t>
  </si>
  <si>
    <t>kv. m.</t>
  </si>
  <si>
    <t>t</t>
  </si>
  <si>
    <t xml:space="preserve"> 1 punkto lentelės 4 stulpelyje nurodyti darbų kiekiai (apimtis) yra preliminarūs ir naudojami tik pasiūlymų kainų palyginimui. </t>
  </si>
  <si>
    <t xml:space="preserve">Pastabos: </t>
  </si>
  <si>
    <t xml:space="preserve"> Į pasiūlymo įkainius turi būti įskaičiuotos visos su darbų atlikimu susijusiios išlaidos (medžiagų, detalių, paslaugų, įrengimų ir kt.).</t>
  </si>
  <si>
    <t>Jei iš pateiktų duomenų (reikalavimų) būtų galima daryti prielaidą apie konkrečius prekių modelius ar šaltinius, konkrečius technologinius procesus ar prekių ženklus, patentus, tipus, standartus, sertifikatus, konkrečią kilmę ar gamybą, laikoma, kad duomenys (reikalavimai) yra tik orientaciniai ir tiekėjai gali siūlyti lygiaverčius (lygiavertiškumą privalo įrodyti tiekėjas) ar geresnių charakteristikų.</t>
  </si>
  <si>
    <t>1 LENTELĖJE NENURODYTI DARBAI, TINKAMAM APLINKOS SUTVARKYMUI ATLIKTI BŪTINI DARBAI                                                                          2 lentelė</t>
  </si>
  <si>
    <t>4. Į darbų įkainius yra įskaičiuoti visi mokesčiai (išskyrus PVM, kuris nurodomas atskirai) ir visos su darbų atlikimu susijusios išlaidos, visos medžiagos, įranga, irenginiai ir detalės, būtinos darbų atlikimui.</t>
  </si>
  <si>
    <r>
      <t>Tiekėjas turi atsakingai įvertinti savo pajėgumą ir siūlyti tik tas aplinkos apsaugos priemones, kurių gebės laikytis ir teikti įrodymus apie jų laikymąsi visą preliminariosios ir pagrindinių sutarčių vykdymo laikotarpį.
Jei tiekėjas savo pasiūlyme nenurodys nei vienos iš dviejų aplinkos apsaugos priemonių, t. y. neprisiims įsipareigojimo jų taikyti darbų metu ar nepateiks Tiekėjo deklaracijos / pasižadėjimo taikyti šias aplinkos apsaugos priemones, užpildytos pagal konkurso sąlygų 8 priedą, jam bus skiriama 0 balų.                                                                    Preliminariojoje ir pagrindinėje</t>
    </r>
    <r>
      <rPr>
        <b/>
        <u/>
        <sz val="12"/>
        <color theme="1"/>
        <rFont val="Times New Roman"/>
        <family val="1"/>
      </rPr>
      <t xml:space="preserve"> </t>
    </r>
    <r>
      <rPr>
        <b/>
        <i/>
        <u/>
        <sz val="12"/>
        <color theme="1"/>
        <rFont val="Times New Roman"/>
        <family val="1"/>
      </rPr>
      <t>sutartyse</t>
    </r>
    <r>
      <rPr>
        <i/>
        <sz val="12"/>
        <color theme="1"/>
        <rFont val="Times New Roman"/>
        <family val="1"/>
        <charset val="186"/>
      </rPr>
      <t xml:space="preserve"> </t>
    </r>
    <r>
      <rPr>
        <b/>
        <i/>
        <u/>
        <sz val="12"/>
        <color theme="1"/>
        <rFont val="Times New Roman"/>
        <family val="1"/>
        <charset val="186"/>
      </rPr>
      <t>numatytos sankcijos už šių įsipareigojimų nevykdymą.</t>
    </r>
    <r>
      <rPr>
        <i/>
        <sz val="12"/>
        <color theme="1"/>
        <rFont val="Times New Roman"/>
        <family val="1"/>
        <charset val="186"/>
      </rPr>
      <t xml:space="preserve">
</t>
    </r>
  </si>
  <si>
    <r>
      <t xml:space="preserve">1 lentelėje nenurodyti, </t>
    </r>
    <r>
      <rPr>
        <b/>
        <sz val="11"/>
        <color indexed="8"/>
        <rFont val="Times New Roman"/>
        <family val="1"/>
        <charset val="186"/>
      </rPr>
      <t>Tinkamam apinkos sutvarkymui atlikti būtini darbai</t>
    </r>
    <r>
      <rPr>
        <sz val="11"/>
        <color indexed="8"/>
        <rFont val="Times New Roman"/>
        <family val="1"/>
        <charset val="186"/>
      </rPr>
      <t>, kuriuos numatoma pirkti su rangovo siūloma nuolaida proc. (5 stulpelis) nuo Preliminariosios sutarties 25 punkte nurodytais būdais apskaičiuotų  įkainių</t>
    </r>
  </si>
  <si>
    <t xml:space="preserve">Subrangovo pavadinimas, kodas, adresas </t>
  </si>
  <si>
    <t xml:space="preserve">Ūkio subjekto, kurio pajėgumais tiekėjas remiasi, pavadinimas, kodas, adresas </t>
  </si>
  <si>
    <t xml:space="preserve">Medžiagų pavežimas karučiais </t>
  </si>
  <si>
    <t>Iškasų arba pylimų paviršių (žemių) planiravimas rankiniu būdu</t>
  </si>
  <si>
    <r>
      <t xml:space="preserve">Paprastų, parterinių ir mauritaniškų gazonų užsėjimas </t>
    </r>
    <r>
      <rPr>
        <sz val="11"/>
        <rFont val="Times New Roman"/>
        <family val="1"/>
      </rPr>
      <t>(žolės mišinio sudėtis nurodyta specifikacijoje)</t>
    </r>
  </si>
  <si>
    <t xml:space="preserve">Vamzdynų pirminis užpylimas smėliu, sutankinant </t>
  </si>
  <si>
    <t xml:space="preserve">Grindinio įrengimas iš betono trinkelių 200 x 100 x 60 mm pilkos spalvos, užpilant siūles akmens atsijomis </t>
  </si>
  <si>
    <r>
      <t>Grindinio įrengimas iš betono trinkelių 200 x 100 x 80 mm pilkos spalvos</t>
    </r>
    <r>
      <rPr>
        <sz val="11"/>
        <rFont val="Times New Roman"/>
        <family val="1"/>
      </rPr>
      <t xml:space="preserve">, užpilant siūles akmens atsijomis </t>
    </r>
  </si>
  <si>
    <t xml:space="preserve">Grindinio įrengimas iš betono plytelių 500 x 500 x 60 mm pilkos spalvos, užpilant siūles akmens atsijomis </t>
  </si>
  <si>
    <r>
      <t>Grindinio įrengimas iš betono trinkelių 200 x 100 x 60 mm, geltonos, juodos arba raudonos spalvos</t>
    </r>
    <r>
      <rPr>
        <sz val="11"/>
        <rFont val="Times New Roman"/>
        <family val="1"/>
      </rPr>
      <t xml:space="preserve">, užpilant siūles akmens atsijomis </t>
    </r>
  </si>
  <si>
    <t>Gręžtinių polių, pamatų armavimas, kai armatūros ruošiniai ruošiami vietoje</t>
  </si>
  <si>
    <t>Gręžtinių polių, pamatų betonavimas, paduodant betoną siurbliu</t>
  </si>
  <si>
    <t>Viršutinio gumos sluoksnio išliejimas iš EPDM granulių 1 cm storio, rankiniu būdu, spalva - raudona, žalia, mėlyna arba kita spalva</t>
  </si>
  <si>
    <r>
      <t>Guminės dangos įrengimas iš gumos granulių plokščių 1000x1000x20 mm storio,</t>
    </r>
    <r>
      <rPr>
        <sz val="11"/>
        <rFont val="Times New Roman"/>
        <family val="1"/>
      </rPr>
      <t xml:space="preserve"> spalva - raudona</t>
    </r>
  </si>
  <si>
    <t>Asfaltbetonio dangos 4 cm apatinio sluoksnio įrengimas klotuvu</t>
  </si>
  <si>
    <t>Asfaltbetonio dangos 3 cm viršutinio sluoksnio įrengimas klotuvu</t>
  </si>
  <si>
    <t>Apatinio sluoksnio dangos išliejimas iš SBR gumos granulių klotuvu</t>
  </si>
  <si>
    <t xml:space="preserve">Viršutinio sluoksnio dangos išliejimas klotuvu iš EPDM gumos granulių, kurios storis - 7 mm ir spalva - raudona </t>
  </si>
  <si>
    <t>Krepšinio stovų įrengimas įbetonuojant: 1) stovas pagamintas iš plieno profilių 100x100 mm, su 40 mm storio apsauga, kuri pagaminta iš sintetinės odos, paminkštinta porolonu; 2) krepšinio lenta pagaminta iš jūrinės faneros, baltos spalvos, apkaustyta aliuminio profiliu, su anga lankui tvirtinti; 3) krepšinio lankas su tinkleliu</t>
  </si>
  <si>
    <t>Krepšinio stovų įrengimas įbetonuojant: 1) reguliuojamas krepšinio lentos aukštis nuo 100 iki 305 cm; 2) stovas pagamintas iš plieno profilių 100x100 mm, dažymo būdas - miltelinis; 3) krepšinio lentos medžiagos: jachtinė fanera arba skaidrus plastikas, atsparus vandeniui , pritvirtintas ant metalinio karkaso, lenta visu perimetru kaustyta aliuminio profiliu; 4) lentos išmatavimai -  120x90 cm; 5) lankas pagamintas iš kalibruoto 18 mm plieno strypo, kurio lanko skersmuo 45 cm</t>
  </si>
  <si>
    <t xml:space="preserve">Gelžbetoninės sienos, pertvaros ne mažiau kaip 200 mm storio ir iki 1 m aukščio, kai klojiniai iš surenkamų skydų, betonavimas, paduodant betoną siurbliu  </t>
  </si>
  <si>
    <t xml:space="preserve">Išorinių paviršių 5 mm storio vienasluoksnis tinkavimas rankiniu būdu, ruošiant skiedinį iš sausų mišinių </t>
  </si>
  <si>
    <t xml:space="preserve">Mažų plotų asfaltbetonio 5 cm storio dangos įrengimas, paskleidžiant masę rankiniu būdu ir tankinant vibropluktuvu </t>
  </si>
  <si>
    <t>Krepšinio lentos sumontavimas 120x90 cm, kuri pagaminta iš jachtinės faneros ir apkaustytas aliuminio profiliu. Krepšinio lankas pagamintas iš kalibruoto 18 mm plieno strypo, kurio lanko skersmuo 45 cm</t>
  </si>
  <si>
    <t>Betoninių šiukšliadėžių pastatymas įbetonuojant, pagamintos iš ne žemesnės kaip C40/50 klasės betono, apdorotos smėlio srove su cinkuoto plieno įdėklu 40 litrų. Šiukšliadėžių aukštis - nuo 50 iki 65 cm, plotis -  nuo 35 iki 40 cm, ilgis - 39 cm. Spalva - pilka</t>
  </si>
  <si>
    <t>1. Išnagrinėję konkurso sąlygas, įskaitant jų priedus, mes siūlome, pagal sutarties sąlygas, techninę spacifikaciją ir kitus pirkimo dokumentus atlikti Kauno miesto savivaldybės nuosavybės ir patikėjimo teise valdomų pastatų aplinkos tvarkymo darbus  atlikti už bendrą planuojamą kainą*:</t>
  </si>
  <si>
    <t>* Pasiūlymo bendra planuojama kaina neturi viršyti 1 650 000 Eur su PVM, priešingu atveju tiekėjo pasiūlymas bus atmestas kaip neatitinkanti pirkimo dokumentuose nustatytų reikalavimų.</t>
  </si>
  <si>
    <t>Tais atvejais, kai pagal galiojančius teisės aktus tiekėjui nereikia mokėti PVM, nurodyti juridinį pagrindą: ..............</t>
  </si>
  <si>
    <r>
      <rPr>
        <b/>
        <i/>
        <sz val="12"/>
        <color rgb="FFFF0000"/>
        <rFont val="Times New Roman"/>
        <family val="1"/>
        <charset val="186"/>
      </rPr>
      <t>Pastaba:</t>
    </r>
    <r>
      <rPr>
        <b/>
        <sz val="12"/>
        <color rgb="FFFF0000"/>
        <rFont val="Times New Roman"/>
        <family val="1"/>
        <charset val="186"/>
      </rPr>
      <t xml:space="preserve"> </t>
    </r>
    <r>
      <rPr>
        <b/>
        <i/>
        <sz val="12"/>
        <color rgb="FFFF0000"/>
        <rFont val="Times New Roman"/>
        <family val="1"/>
        <charset val="186"/>
      </rPr>
      <t xml:space="preserve">Tiekėjai 1 lentelėje nurodo taikomą (jei taikoma) PVM tarifą (5-tas lentelės stulpelis) ir įkainį (6-tas lentelės stulpelis). 6 stulpelyje darbų įkainį pageidaujama nurodyti </t>
    </r>
    <r>
      <rPr>
        <b/>
        <i/>
        <u/>
        <sz val="12"/>
        <color rgb="FFFF0000"/>
        <rFont val="Times New Roman"/>
        <family val="1"/>
        <charset val="186"/>
      </rPr>
      <t xml:space="preserve">ne daugiau kaip 2 skaitmenų po kablelio tikslumu. </t>
    </r>
    <r>
      <rPr>
        <b/>
        <i/>
        <sz val="12"/>
        <color rgb="FFFF0000"/>
        <rFont val="Times New Roman"/>
        <family val="1"/>
        <charset val="186"/>
      </rPr>
      <t>Kiti pasiūlymo kainos skaičiavimai bus paskaičiuoti automatiškai.                                                                2 lentelės 5 stulpelyje tiekėjas nurodo Tinkamam aplinkos sutvarkymui atlikti būtiniems darbams įsigyti siūlomą NUOLAIDĄ proc. (įrašyti siūlomą nuolaidą be procento ženklo) ne daugiau kaip 2</t>
    </r>
    <r>
      <rPr>
        <b/>
        <i/>
        <u/>
        <sz val="12"/>
        <color rgb="FFFF0000"/>
        <rFont val="Times New Roman"/>
        <family val="1"/>
        <charset val="186"/>
      </rPr>
      <t xml:space="preserve"> skaitmenų po kablelio tikslumu</t>
    </r>
    <r>
      <rPr>
        <b/>
        <i/>
        <sz val="12"/>
        <color rgb="FFFF0000"/>
        <rFont val="Times New Roman"/>
        <family val="1"/>
        <charset val="186"/>
      </rPr>
      <t>, kiti 2 lentelėje nurodyti paslaičiavimai bus atlikti automatiškai.</t>
    </r>
  </si>
  <si>
    <r>
      <t xml:space="preserve">Tiekėjui nurodžius siūlomus įsipareigojimus taikyti šias aplinkos apsaugos priemones darbų metu, kartu pateikiama </t>
    </r>
    <r>
      <rPr>
        <b/>
        <i/>
        <sz val="12"/>
        <color theme="1"/>
        <rFont val="Times New Roman"/>
        <family val="1"/>
        <charset val="186"/>
      </rPr>
      <t>Tiekėjo deklaracija / pasižadėjimas taikyti aplinkos apsaugos priemones, užpildyta pagal konkurso sąlygų 9 priedą</t>
    </r>
  </si>
  <si>
    <t>Statybinių šiukšlių išvežimas</t>
  </si>
  <si>
    <r>
      <rPr>
        <i/>
        <u/>
        <sz val="12"/>
        <color theme="1"/>
        <rFont val="Times New Roman"/>
        <family val="1"/>
        <charset val="186"/>
      </rPr>
      <t>Pastaba</t>
    </r>
    <r>
      <rPr>
        <u/>
        <sz val="12"/>
        <color theme="1"/>
        <rFont val="Times New Roman"/>
        <family val="1"/>
        <charset val="186"/>
      </rPr>
      <t>.</t>
    </r>
    <r>
      <rPr>
        <sz val="12"/>
        <color theme="1"/>
        <rFont val="Times New Roman"/>
        <family val="1"/>
        <charset val="186"/>
      </rPr>
      <t xml:space="preserve"> </t>
    </r>
    <r>
      <rPr>
        <i/>
        <sz val="12"/>
        <color theme="1"/>
        <rFont val="Times New Roman"/>
        <family val="1"/>
        <charset val="186"/>
      </rPr>
      <t xml:space="preserve">Papildomas atliktiems darbams taikomas statinio garantinis terminas – tiekėjo suteikiamas papildomas terminas, viršijantis privalomą teisės aktais nustatytą 5 metų garantinį terminą. Perkančioji organizacija vertindama pasiūlymus, balus (V) skirs ne daugiau kaip už 5 metus papildomo garantinio termino, t. y., jei tiekėjas nepasiūlys papildomo garantinio termino, jam bus skiriama 0 balų, jei konkurso sąlygų 2 priedo 2 punkte nurodys daugiau kaip 5 metus, skaičiuojant šio kriterijaus reikšmę bus vertinama, kad tiekėjas pasiūlė maksimalų 5 metų papildomą garantinį terminą. </t>
    </r>
  </si>
  <si>
    <t xml:space="preserve">1 punkto lentelės pozicijose, kuriose nurodytos matmenų ribos, prašome į įkainius įsivertinti maksimalias nurodytas ribas. Konkretūs matmenys bus nurodyti vykdant atnaujintą tiekėjų varžymąsi. </t>
  </si>
  <si>
    <t>UAB "Kauno švara"</t>
  </si>
  <si>
    <t xml:space="preserve">
Uždaroji akcinė bendrovė, Statybininkų g. 3, LT-50124 Kaunas, tel. (8 37) 31 43 23, faks. (8 37) 31 30 17,
el.p.info@svara.lt,  www.svara.lt</t>
  </si>
  <si>
    <t>Kaunas</t>
  </si>
  <si>
    <t>UAB "Kauno švara" 132616649</t>
  </si>
  <si>
    <t xml:space="preserve">	Statybininkų g. 3, LT-50124 Kaunas</t>
  </si>
  <si>
    <t>Miglė Narbutaitė</t>
  </si>
  <si>
    <t>info@svara.lt</t>
  </si>
  <si>
    <t>A/s LT827300010002279438, AB bankas „Swedbank“, banko kodas 73000</t>
  </si>
  <si>
    <r>
      <t xml:space="preserve">2.  Atliktiems darbams suteiksime šį papildomą (viršijantį privalomąjį teisės aktais nustatytą 5 metų garantinį terminą) garantinį terminą: </t>
    </r>
    <r>
      <rPr>
        <b/>
        <sz val="12"/>
        <color rgb="FFFF0000"/>
        <rFont val="Times New Roman"/>
        <family val="1"/>
        <charset val="186"/>
      </rPr>
      <t>1 metai .</t>
    </r>
  </si>
  <si>
    <t>Taikoma</t>
  </si>
  <si>
    <t>Įgaliojimas</t>
  </si>
  <si>
    <t>EBVP</t>
  </si>
  <si>
    <t>Specialistų sąrašas su diplomais</t>
  </si>
  <si>
    <t>Įvykdytų sutarčių sąrašas su pažymomis</t>
  </si>
  <si>
    <t>Paisūlymo užtikrinimas</t>
  </si>
  <si>
    <t>Deklracija dėl atsakingų asmenų</t>
  </si>
  <si>
    <t>9 priedas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</si>
</sst>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i/>
      <sz val="12"/>
      <color theme="1"/>
      <name val="Times New Roman"/>
      <family val="1"/>
      <charset val="186"/>
    </font>
    <font>
      <b/>
      <u/>
      <sz val="12"/>
      <color theme="1"/>
      <name val="Times New Roman"/>
      <family val="1"/>
      <charset val="186"/>
    </font>
    <font>
      <sz val="12"/>
      <name val="Times New Roman"/>
      <family val="1"/>
      <charset val="186"/>
    </font>
    <font>
      <b/>
      <sz val="11"/>
      <color indexed="8"/>
      <name val="Calibri"/>
      <family val="2"/>
      <charset val="186"/>
    </font>
    <font>
      <sz val="11"/>
      <color indexed="8"/>
      <name val="Times New Roman"/>
      <family val="1"/>
      <charset val="186"/>
    </font>
    <font>
      <b/>
      <sz val="11"/>
      <color indexed="8"/>
      <name val="Times New Roman"/>
      <family val="1"/>
      <charset val="186"/>
    </font>
    <font>
      <sz val="10"/>
      <color theme="1"/>
      <name val="Times New Roman"/>
      <family val="1"/>
      <charset val="186"/>
    </font>
    <font>
      <b/>
      <sz val="12"/>
      <color rgb="FFFF0000"/>
      <name val="Times New Roman"/>
      <family val="1"/>
      <charset val="186"/>
    </font>
    <font>
      <b/>
      <i/>
      <sz val="12"/>
      <color rgb="FFFF0000"/>
      <name val="Times New Roman"/>
      <family val="1"/>
      <charset val="186"/>
    </font>
    <font>
      <b/>
      <i/>
      <u/>
      <sz val="12"/>
      <color rgb="FFFF0000"/>
      <name val="Times New Roman"/>
      <family val="1"/>
      <charset val="186"/>
    </font>
    <font>
      <b/>
      <sz val="11"/>
      <color theme="1"/>
      <name val="Times New Roman"/>
      <family val="1"/>
      <charset val="186"/>
    </font>
    <font>
      <sz val="11"/>
      <name val="Times New Roman"/>
      <family val="1"/>
      <charset val="186"/>
    </font>
    <font>
      <sz val="11"/>
      <color theme="1"/>
      <name val="Times New Roman"/>
      <family val="1"/>
      <charset val="186"/>
    </font>
    <font>
      <i/>
      <sz val="11"/>
      <color theme="1"/>
      <name val="Times New Roman"/>
      <family val="1"/>
      <charset val="186"/>
    </font>
    <font>
      <b/>
      <i/>
      <sz val="11"/>
      <color theme="1"/>
      <name val="Times New Roman"/>
      <family val="1"/>
      <charset val="186"/>
    </font>
    <font>
      <b/>
      <i/>
      <sz val="11"/>
      <color indexed="8"/>
      <name val="Times New Roman"/>
      <family val="1"/>
      <charset val="186"/>
    </font>
    <font>
      <b/>
      <sz val="12"/>
      <color rgb="FF00B050"/>
      <name val="Times New Roman"/>
      <family val="1"/>
      <charset val="186"/>
    </font>
    <font>
      <b/>
      <i/>
      <sz val="12"/>
      <color theme="1"/>
      <name val="Times New Roman"/>
      <family val="1"/>
      <charset val="186"/>
    </font>
    <font>
      <b/>
      <i/>
      <u/>
      <sz val="12"/>
      <color theme="1"/>
      <name val="Times New Roman"/>
      <family val="1"/>
      <charset val="186"/>
    </font>
    <font>
      <b/>
      <sz val="12"/>
      <name val="Times New Roman"/>
      <family val="1"/>
      <charset val="186"/>
    </font>
    <font>
      <sz val="11"/>
      <color theme="1"/>
      <name val="Calibri"/>
      <family val="2"/>
      <charset val="186"/>
      <scheme val="minor"/>
    </font>
    <font>
      <i/>
      <sz val="12"/>
      <color rgb="FFFF0000"/>
      <name val="Times New Roman"/>
      <family val="1"/>
    </font>
    <font>
      <sz val="11"/>
      <name val="Times New Roman"/>
      <family val="1"/>
    </font>
    <font>
      <b/>
      <sz val="12"/>
      <name val="Times New Roman"/>
      <family val="1"/>
    </font>
    <font>
      <sz val="11"/>
      <color theme="1"/>
      <name val="Times New Roman"/>
      <family val="1"/>
    </font>
    <font>
      <sz val="11"/>
      <color rgb="FFFF0000"/>
      <name val="Times New Roman"/>
      <family val="1"/>
      <charset val="186"/>
    </font>
    <font>
      <sz val="10"/>
      <color rgb="FFFF0000"/>
      <name val="Times New Roman"/>
      <family val="1"/>
    </font>
    <font>
      <sz val="10"/>
      <color rgb="FFFF0000"/>
      <name val="Times New Roman"/>
      <family val="1"/>
      <charset val="186"/>
    </font>
    <font>
      <sz val="12"/>
      <name val="Times New Roman"/>
      <family val="1"/>
    </font>
    <font>
      <sz val="12"/>
      <color theme="1"/>
      <name val="Times New Roman"/>
      <family val="1"/>
    </font>
    <font>
      <sz val="11"/>
      <color rgb="FF002060"/>
      <name val="Times New Roman"/>
      <family val="1"/>
    </font>
    <font>
      <b/>
      <sz val="12"/>
      <color theme="1"/>
      <name val="Times New Roman"/>
      <family val="1"/>
    </font>
    <font>
      <b/>
      <u/>
      <sz val="12"/>
      <color theme="1"/>
      <name val="Times New Roman"/>
      <family val="1"/>
    </font>
    <font>
      <b/>
      <i/>
      <u/>
      <sz val="12"/>
      <color theme="1"/>
      <name val="Times New Roman"/>
      <family val="1"/>
    </font>
    <font>
      <b/>
      <i/>
      <sz val="12"/>
      <name val="Times New Roman"/>
      <family val="1"/>
      <charset val="186"/>
    </font>
    <font>
      <i/>
      <sz val="12"/>
      <name val="Times New Roman"/>
      <family val="1"/>
      <charset val="186"/>
    </font>
    <font>
      <i/>
      <u/>
      <sz val="12"/>
      <color theme="1"/>
      <name val="Times New Roman"/>
      <family val="1"/>
      <charset val="186"/>
    </font>
    <font>
      <u/>
      <sz val="12"/>
      <color theme="1"/>
      <name val="Times New Roman"/>
      <family val="1"/>
      <charset val="186"/>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6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23" fillId="0" borderId="0"/>
  </cellStyleXfs>
  <cellXfs count="306">
    <xf numFmtId="0" fontId="0" fillId="0" borderId="0" xfId="0"/>
    <xf numFmtId="0" fontId="2" fillId="0" borderId="0" xfId="0" applyFont="1" applyProtection="1">
      <protection locked="0"/>
    </xf>
    <xf numFmtId="0" fontId="2" fillId="0" borderId="0" xfId="0" applyFont="1" applyBorder="1" applyAlignment="1" applyProtection="1">
      <alignment wrapText="1"/>
      <protection locked="0"/>
    </xf>
    <xf numFmtId="0" fontId="2" fillId="0" borderId="0" xfId="0" applyFont="1" applyBorder="1" applyAlignment="1" applyProtection="1">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vertical="center"/>
      <protection locked="0"/>
    </xf>
    <xf numFmtId="0" fontId="1" fillId="0" borderId="0" xfId="0" applyFont="1" applyBorder="1" applyAlignment="1" applyProtection="1">
      <alignment horizontal="left"/>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wrapText="1"/>
      <protection locked="0"/>
    </xf>
    <xf numFmtId="0" fontId="4" fillId="0" borderId="0" xfId="0" applyFont="1" applyAlignment="1" applyProtection="1">
      <alignment vertical="center" wrapText="1"/>
      <protection locked="0"/>
    </xf>
    <xf numFmtId="0" fontId="2" fillId="0" borderId="0" xfId="0" applyFont="1" applyAlignment="1" applyProtection="1">
      <protection locked="0"/>
    </xf>
    <xf numFmtId="0" fontId="0" fillId="0" borderId="0" xfId="0" applyProtection="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0" fillId="0" borderId="0" xfId="0" applyAlignment="1" applyProtection="1">
      <alignment wrapText="1"/>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0" xfId="0" applyFont="1" applyAlignment="1" applyProtection="1">
      <alignment vertical="center" wrapText="1"/>
      <protection hidden="1"/>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horizontal="center" vertical="center" wrapText="1"/>
      <protection locked="0"/>
    </xf>
    <xf numFmtId="0" fontId="0" fillId="0" borderId="0" xfId="0" applyAlignment="1" applyProtection="1">
      <alignment horizontal="center"/>
      <protection locked="0"/>
    </xf>
    <xf numFmtId="2" fontId="2" fillId="0" borderId="2" xfId="0" applyNumberFormat="1" applyFont="1" applyBorder="1" applyAlignment="1" applyProtection="1">
      <alignment horizontal="left" vertical="center" wrapText="1"/>
      <protection hidden="1"/>
    </xf>
    <xf numFmtId="0" fontId="0" fillId="0" borderId="0" xfId="0" applyFill="1" applyProtection="1">
      <protection locked="0"/>
    </xf>
    <xf numFmtId="0" fontId="7" fillId="0" borderId="0" xfId="0" applyFont="1" applyBorder="1" applyAlignment="1" applyProtection="1">
      <alignment vertical="top"/>
      <protection hidden="1"/>
    </xf>
    <xf numFmtId="0" fontId="0" fillId="0" borderId="0" xfId="0" applyFont="1" applyBorder="1" applyAlignment="1" applyProtection="1">
      <alignment vertical="top"/>
      <protection hidden="1"/>
    </xf>
    <xf numFmtId="2" fontId="6" fillId="0" borderId="0" xfId="0" applyNumberFormat="1" applyFont="1" applyBorder="1" applyAlignment="1" applyProtection="1">
      <alignment vertical="top"/>
      <protection hidden="1"/>
    </xf>
    <xf numFmtId="0" fontId="8" fillId="0" borderId="0" xfId="0" applyFont="1" applyBorder="1" applyAlignment="1" applyProtection="1">
      <alignment horizontal="center" wrapText="1"/>
      <protection locked="0"/>
    </xf>
    <xf numFmtId="0" fontId="0" fillId="0" borderId="0" xfId="0" applyFont="1" applyProtection="1">
      <protection locked="0"/>
    </xf>
    <xf numFmtId="0" fontId="4" fillId="0" borderId="4" xfId="0" applyFont="1" applyFill="1" applyBorder="1" applyAlignment="1" applyProtection="1">
      <alignment horizontal="left" shrinkToFit="1"/>
      <protection locked="0"/>
    </xf>
    <xf numFmtId="0" fontId="0" fillId="0" borderId="0" xfId="0" applyAlignment="1" applyProtection="1">
      <protection locked="0"/>
    </xf>
    <xf numFmtId="0" fontId="14" fillId="0" borderId="2" xfId="0" applyFont="1" applyBorder="1" applyAlignment="1" applyProtection="1">
      <alignment horizontal="center" vertical="center"/>
      <protection hidden="1"/>
    </xf>
    <xf numFmtId="2" fontId="14" fillId="0" borderId="2" xfId="0" applyNumberFormat="1" applyFont="1" applyBorder="1" applyAlignment="1" applyProtection="1">
      <alignment horizontal="right" vertical="center"/>
      <protection hidden="1"/>
    </xf>
    <xf numFmtId="0" fontId="14" fillId="0" borderId="6" xfId="0" applyFont="1" applyBorder="1" applyAlignment="1" applyProtection="1">
      <alignment horizontal="center" vertical="center"/>
      <protection hidden="1"/>
    </xf>
    <xf numFmtId="0" fontId="8" fillId="0" borderId="0" xfId="0" applyFont="1" applyBorder="1" applyAlignment="1" applyProtection="1">
      <alignment horizontal="left" vertical="top"/>
      <protection hidden="1"/>
    </xf>
    <xf numFmtId="0" fontId="13" fillId="0" borderId="22" xfId="0" applyFont="1" applyBorder="1" applyAlignment="1" applyProtection="1">
      <alignment horizontal="center" vertical="center" wrapText="1"/>
      <protection locked="0"/>
    </xf>
    <xf numFmtId="0" fontId="13" fillId="0" borderId="26"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8" fillId="0" borderId="22" xfId="0" applyFont="1" applyBorder="1" applyAlignment="1" applyProtection="1">
      <alignment horizontal="center" vertical="top"/>
      <protection locked="0"/>
    </xf>
    <xf numFmtId="0" fontId="17" fillId="0" borderId="22" xfId="0" applyFont="1" applyBorder="1" applyAlignment="1" applyProtection="1">
      <alignment horizontal="center" vertical="center" wrapText="1"/>
      <protection locked="0"/>
    </xf>
    <xf numFmtId="0" fontId="17" fillId="0" borderId="34" xfId="0" applyFont="1" applyBorder="1" applyAlignment="1" applyProtection="1">
      <alignment horizontal="center" vertical="center" wrapText="1"/>
      <protection locked="0"/>
    </xf>
    <xf numFmtId="0" fontId="17" fillId="0" borderId="21"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0" borderId="22" xfId="0" applyFont="1" applyBorder="1" applyAlignment="1" applyProtection="1">
      <alignment horizontal="center" vertical="center" wrapText="1"/>
      <protection locked="0"/>
    </xf>
    <xf numFmtId="0" fontId="2" fillId="0" borderId="5" xfId="0" applyFont="1" applyBorder="1" applyAlignment="1" applyProtection="1">
      <protection locked="0"/>
    </xf>
    <xf numFmtId="0" fontId="1" fillId="0" borderId="22" xfId="0" applyFont="1" applyBorder="1" applyAlignment="1" applyProtection="1">
      <alignment horizontal="center" wrapText="1"/>
      <protection locked="0"/>
    </xf>
    <xf numFmtId="0" fontId="2" fillId="0" borderId="39" xfId="0" applyFont="1" applyBorder="1" applyProtection="1">
      <protection locked="0"/>
    </xf>
    <xf numFmtId="0" fontId="2" fillId="0" borderId="40" xfId="0" applyFont="1" applyBorder="1" applyProtection="1">
      <protection locked="0"/>
    </xf>
    <xf numFmtId="0" fontId="2" fillId="0" borderId="28" xfId="0" applyFont="1" applyBorder="1" applyProtection="1">
      <protection locked="0"/>
    </xf>
    <xf numFmtId="0" fontId="2" fillId="0" borderId="46"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17" fillId="0" borderId="22" xfId="0" applyFont="1" applyBorder="1" applyAlignment="1" applyProtection="1">
      <alignment horizontal="left" vertical="top"/>
      <protection hidden="1"/>
    </xf>
    <xf numFmtId="0" fontId="15" fillId="0" borderId="22" xfId="0" applyFont="1" applyBorder="1" applyAlignment="1" applyProtection="1">
      <alignment horizontal="left" vertical="top"/>
      <protection hidden="1"/>
    </xf>
    <xf numFmtId="0" fontId="18" fillId="0" borderId="22" xfId="0" applyFont="1" applyBorder="1" applyAlignment="1" applyProtection="1">
      <alignment horizontal="center" vertical="center" wrapText="1"/>
      <protection locked="0"/>
    </xf>
    <xf numFmtId="0" fontId="18" fillId="0" borderId="22" xfId="0" applyFont="1" applyBorder="1" applyAlignment="1" applyProtection="1">
      <alignment horizontal="center" wrapText="1"/>
      <protection locked="0"/>
    </xf>
    <xf numFmtId="0" fontId="18" fillId="0" borderId="22" xfId="0" applyFont="1" applyBorder="1" applyAlignment="1" applyProtection="1">
      <alignment horizontal="center" vertical="top"/>
      <protection locked="0"/>
    </xf>
    <xf numFmtId="0" fontId="13" fillId="0" borderId="25" xfId="0" applyFont="1" applyBorder="1" applyAlignment="1" applyProtection="1">
      <alignment horizontal="center" vertical="center" wrapText="1"/>
      <protection locked="0"/>
    </xf>
    <xf numFmtId="0" fontId="13" fillId="0" borderId="26" xfId="0" applyFont="1" applyBorder="1" applyAlignment="1" applyProtection="1">
      <alignment horizontal="center" vertical="center" wrapText="1"/>
      <protection locked="0"/>
    </xf>
    <xf numFmtId="0" fontId="17" fillId="0" borderId="35" xfId="0" applyFont="1" applyBorder="1" applyAlignment="1" applyProtection="1">
      <alignment horizontal="center" vertical="center" wrapText="1"/>
      <protection locked="0"/>
    </xf>
    <xf numFmtId="0" fontId="17" fillId="0" borderId="32" xfId="0" applyFont="1" applyBorder="1" applyAlignment="1" applyProtection="1">
      <alignment horizontal="center" vertical="center" wrapText="1"/>
      <protection locked="0"/>
    </xf>
    <xf numFmtId="0" fontId="25" fillId="3" borderId="6" xfId="0" applyFont="1" applyFill="1" applyBorder="1" applyAlignment="1" applyProtection="1">
      <alignment horizontal="center" vertical="center"/>
      <protection hidden="1"/>
    </xf>
    <xf numFmtId="0" fontId="25" fillId="0" borderId="2" xfId="0" applyFont="1" applyFill="1" applyBorder="1" applyAlignment="1" applyProtection="1">
      <alignment horizontal="center" vertical="center" wrapText="1"/>
      <protection hidden="1"/>
    </xf>
    <xf numFmtId="0" fontId="33" fillId="0" borderId="2" xfId="0" applyFont="1" applyFill="1" applyBorder="1" applyAlignment="1" applyProtection="1">
      <alignment horizontal="center" vertical="center" wrapText="1"/>
      <protection hidden="1"/>
    </xf>
    <xf numFmtId="0" fontId="25" fillId="3" borderId="2" xfId="0" applyFont="1" applyFill="1" applyBorder="1" applyAlignment="1" applyProtection="1">
      <alignment horizontal="center" vertical="center" wrapText="1"/>
      <protection hidden="1"/>
    </xf>
    <xf numFmtId="0" fontId="25" fillId="0" borderId="5" xfId="0" applyFont="1" applyFill="1" applyBorder="1" applyAlignment="1" applyProtection="1">
      <alignment horizontal="center" vertical="center" wrapText="1"/>
      <protection hidden="1"/>
    </xf>
    <xf numFmtId="0" fontId="25" fillId="0" borderId="2" xfId="0" applyFont="1" applyFill="1" applyBorder="1" applyAlignment="1" applyProtection="1">
      <alignment horizontal="center" vertical="center"/>
      <protection hidden="1"/>
    </xf>
    <xf numFmtId="0" fontId="25" fillId="0" borderId="63" xfId="0" applyFont="1" applyFill="1" applyBorder="1" applyAlignment="1" applyProtection="1">
      <alignment horizontal="center" vertical="center" wrapText="1"/>
      <protection hidden="1"/>
    </xf>
    <xf numFmtId="0" fontId="27" fillId="0" borderId="2" xfId="0" applyFont="1" applyFill="1" applyBorder="1" applyAlignment="1" applyProtection="1">
      <alignment horizontal="center" vertical="center" wrapText="1"/>
      <protection hidden="1"/>
    </xf>
    <xf numFmtId="0" fontId="25" fillId="3" borderId="5" xfId="0" applyFont="1" applyFill="1" applyBorder="1" applyAlignment="1" applyProtection="1">
      <alignment horizontal="center" vertical="center" wrapText="1"/>
      <protection hidden="1"/>
    </xf>
    <xf numFmtId="0" fontId="25" fillId="3" borderId="63" xfId="0" applyFont="1" applyFill="1" applyBorder="1" applyAlignment="1" applyProtection="1">
      <alignment horizontal="center" vertical="center" wrapText="1"/>
      <protection hidden="1"/>
    </xf>
    <xf numFmtId="0" fontId="14" fillId="0" borderId="63" xfId="0" applyFont="1" applyBorder="1" applyAlignment="1" applyProtection="1">
      <alignment horizontal="center" vertical="center"/>
      <protection hidden="1"/>
    </xf>
    <xf numFmtId="0" fontId="25" fillId="3" borderId="2" xfId="0" applyFont="1" applyFill="1" applyBorder="1" applyAlignment="1" applyProtection="1">
      <alignment horizontal="center" vertical="center"/>
      <protection hidden="1"/>
    </xf>
    <xf numFmtId="0" fontId="25" fillId="0" borderId="5" xfId="0" applyFont="1" applyFill="1" applyBorder="1" applyAlignment="1" applyProtection="1">
      <alignment horizontal="center" vertical="center"/>
      <protection hidden="1"/>
    </xf>
    <xf numFmtId="0" fontId="25" fillId="0" borderId="63" xfId="0" applyFont="1" applyFill="1" applyBorder="1" applyAlignment="1" applyProtection="1">
      <alignment horizontal="center" vertical="center"/>
      <protection hidden="1"/>
    </xf>
    <xf numFmtId="0" fontId="25" fillId="3" borderId="5" xfId="0" applyFont="1" applyFill="1" applyBorder="1" applyAlignment="1" applyProtection="1">
      <alignment horizontal="center" vertical="center"/>
      <protection hidden="1"/>
    </xf>
    <xf numFmtId="0" fontId="25" fillId="3" borderId="63" xfId="0" applyFont="1" applyFill="1" applyBorder="1" applyAlignment="1" applyProtection="1">
      <alignment horizontal="center" vertical="center"/>
      <protection hidden="1"/>
    </xf>
    <xf numFmtId="0" fontId="25" fillId="3" borderId="44" xfId="0" applyFont="1" applyFill="1" applyBorder="1" applyAlignment="1" applyProtection="1">
      <alignment horizontal="center" vertical="center"/>
      <protection hidden="1"/>
    </xf>
    <xf numFmtId="0" fontId="18" fillId="0" borderId="22" xfId="0" applyFont="1" applyBorder="1" applyAlignment="1">
      <alignment horizontal="center" vertical="top" wrapText="1"/>
    </xf>
    <xf numFmtId="0" fontId="7" fillId="0" borderId="20" xfId="0" applyFont="1" applyBorder="1" applyAlignment="1" applyProtection="1">
      <alignment vertical="top" wrapText="1"/>
      <protection hidden="1"/>
    </xf>
    <xf numFmtId="2" fontId="7" fillId="3" borderId="22" xfId="0" applyNumberFormat="1" applyFont="1" applyFill="1" applyBorder="1" applyAlignment="1" applyProtection="1">
      <alignment horizontal="center" vertical="center" wrapText="1"/>
      <protection hidden="1"/>
    </xf>
    <xf numFmtId="2" fontId="15" fillId="0" borderId="22" xfId="0" applyNumberFormat="1" applyFont="1" applyBorder="1" applyAlignment="1" applyProtection="1">
      <alignment vertical="center"/>
      <protection locked="0"/>
    </xf>
    <xf numFmtId="2" fontId="15" fillId="0" borderId="22" xfId="0" applyNumberFormat="1" applyFont="1" applyBorder="1" applyAlignment="1" applyProtection="1">
      <alignment vertical="center"/>
      <protection hidden="1"/>
    </xf>
    <xf numFmtId="2" fontId="15" fillId="0" borderId="21" xfId="0" applyNumberFormat="1" applyFont="1" applyBorder="1" applyAlignment="1" applyProtection="1">
      <alignment vertical="center"/>
      <protection hidden="1"/>
    </xf>
    <xf numFmtId="0" fontId="14" fillId="0" borderId="2" xfId="0" applyFont="1" applyBorder="1" applyAlignment="1" applyProtection="1">
      <alignment horizontal="center"/>
      <protection hidden="1"/>
    </xf>
    <xf numFmtId="1" fontId="14" fillId="0" borderId="2" xfId="0" applyNumberFormat="1" applyFont="1" applyBorder="1" applyAlignment="1" applyProtection="1">
      <alignment horizontal="center"/>
      <protection locked="0"/>
    </xf>
    <xf numFmtId="2" fontId="14" fillId="3" borderId="2" xfId="0" applyNumberFormat="1" applyFont="1" applyFill="1" applyBorder="1" applyAlignment="1" applyProtection="1">
      <alignment horizontal="center" wrapText="1"/>
      <protection locked="0"/>
    </xf>
    <xf numFmtId="2" fontId="14" fillId="0" borderId="2" xfId="0" applyNumberFormat="1" applyFont="1" applyBorder="1" applyAlignment="1" applyProtection="1">
      <alignment horizontal="right"/>
      <protection hidden="1"/>
    </xf>
    <xf numFmtId="0" fontId="14" fillId="0" borderId="6" xfId="0" applyFont="1" applyBorder="1" applyAlignment="1" applyProtection="1">
      <alignment horizontal="center"/>
      <protection hidden="1"/>
    </xf>
    <xf numFmtId="0" fontId="25"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1" xfId="0" applyFont="1" applyFill="1" applyBorder="1" applyAlignment="1" applyProtection="1">
      <alignment horizontal="left" wrapText="1"/>
      <protection hidden="1"/>
    </xf>
    <xf numFmtId="2" fontId="14" fillId="4" borderId="2" xfId="0" applyNumberFormat="1" applyFont="1" applyFill="1" applyBorder="1" applyAlignment="1" applyProtection="1">
      <alignment horizontal="right"/>
      <protection hidden="1"/>
    </xf>
    <xf numFmtId="0" fontId="14" fillId="4" borderId="2" xfId="0" applyFont="1" applyFill="1" applyBorder="1" applyAlignment="1" applyProtection="1">
      <alignment horizontal="center" wrapText="1"/>
      <protection hidden="1"/>
    </xf>
    <xf numFmtId="1" fontId="15" fillId="4" borderId="2" xfId="0" applyNumberFormat="1" applyFont="1" applyFill="1" applyBorder="1" applyAlignment="1">
      <alignment horizontal="center"/>
    </xf>
    <xf numFmtId="0" fontId="31" fillId="4" borderId="2" xfId="0" applyFont="1" applyFill="1" applyBorder="1" applyAlignment="1" applyProtection="1">
      <alignment horizontal="center"/>
      <protection hidden="1"/>
    </xf>
    <xf numFmtId="1" fontId="32" fillId="4" borderId="2" xfId="0" applyNumberFormat="1" applyFont="1" applyFill="1" applyBorder="1" applyAlignment="1">
      <alignment horizontal="center"/>
    </xf>
    <xf numFmtId="2" fontId="31" fillId="4" borderId="2" xfId="0" applyNumberFormat="1" applyFont="1" applyFill="1" applyBorder="1" applyAlignment="1" applyProtection="1">
      <alignment horizontal="right"/>
      <protection hidden="1"/>
    </xf>
    <xf numFmtId="0" fontId="25" fillId="4" borderId="1" xfId="0" applyFont="1" applyFill="1" applyBorder="1" applyAlignment="1" applyProtection="1">
      <alignment horizontal="center" wrapText="1"/>
      <protection hidden="1"/>
    </xf>
    <xf numFmtId="0" fontId="14" fillId="4" borderId="2" xfId="0" applyFont="1" applyFill="1" applyBorder="1" applyAlignment="1" applyProtection="1">
      <alignment horizontal="center"/>
      <protection hidden="1"/>
    </xf>
    <xf numFmtId="2" fontId="34" fillId="0" borderId="2" xfId="0" applyNumberFormat="1" applyFont="1" applyBorder="1" applyAlignment="1" applyProtection="1">
      <alignment vertical="center"/>
      <protection hidden="1"/>
    </xf>
    <xf numFmtId="0" fontId="26" fillId="4" borderId="1" xfId="0" applyFont="1" applyFill="1" applyBorder="1" applyAlignment="1" applyProtection="1">
      <alignment horizontal="left" wrapText="1"/>
      <protection hidden="1"/>
    </xf>
    <xf numFmtId="0" fontId="26" fillId="4" borderId="7" xfId="0" applyFont="1" applyFill="1" applyBorder="1" applyAlignment="1" applyProtection="1">
      <alignment horizontal="left" wrapText="1"/>
      <protection hidden="1"/>
    </xf>
    <xf numFmtId="1" fontId="14" fillId="4" borderId="2" xfId="0" applyNumberFormat="1" applyFont="1" applyFill="1" applyBorder="1" applyAlignment="1" applyProtection="1">
      <alignment horizontal="center"/>
      <protection locked="0"/>
    </xf>
    <xf numFmtId="2" fontId="14" fillId="4" borderId="2" xfId="0" applyNumberFormat="1" applyFont="1" applyFill="1" applyBorder="1" applyAlignment="1" applyProtection="1">
      <alignment horizontal="center" wrapText="1"/>
      <protection locked="0"/>
    </xf>
    <xf numFmtId="0" fontId="25" fillId="3" borderId="6" xfId="0" applyFont="1" applyFill="1" applyBorder="1" applyAlignment="1" applyProtection="1">
      <alignment horizontal="left" vertical="center" wrapText="1"/>
      <protection hidden="1"/>
    </xf>
    <xf numFmtId="0" fontId="25" fillId="3" borderId="1" xfId="0" applyFont="1" applyFill="1" applyBorder="1" applyAlignment="1" applyProtection="1">
      <alignment horizontal="left" vertical="center" wrapText="1"/>
      <protection hidden="1"/>
    </xf>
    <xf numFmtId="0" fontId="1" fillId="0" borderId="19"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4" borderId="38" xfId="0" applyFont="1" applyFill="1" applyBorder="1" applyAlignment="1" applyProtection="1">
      <alignment horizontal="left" vertical="center" wrapText="1"/>
      <protection locked="0"/>
    </xf>
    <xf numFmtId="0" fontId="1" fillId="4" borderId="36" xfId="0" applyFont="1" applyFill="1" applyBorder="1" applyAlignment="1" applyProtection="1">
      <alignment horizontal="left" vertical="center" wrapText="1"/>
      <protection locked="0"/>
    </xf>
    <xf numFmtId="0" fontId="1" fillId="4" borderId="29" xfId="0" applyFont="1" applyFill="1" applyBorder="1" applyAlignment="1" applyProtection="1">
      <alignment horizontal="left" vertical="center" wrapText="1"/>
      <protection locked="0"/>
    </xf>
    <xf numFmtId="0" fontId="25" fillId="0" borderId="6" xfId="0" applyFont="1" applyFill="1" applyBorder="1" applyAlignment="1" applyProtection="1">
      <alignment horizontal="left" vertical="center" wrapText="1"/>
      <protection hidden="1"/>
    </xf>
    <xf numFmtId="0" fontId="25" fillId="0" borderId="1" xfId="0" applyFont="1" applyFill="1" applyBorder="1" applyAlignment="1" applyProtection="1">
      <alignment horizontal="left" vertical="center" wrapText="1"/>
      <protection hidden="1"/>
    </xf>
    <xf numFmtId="0" fontId="26" fillId="4" borderId="6" xfId="0" applyFont="1" applyFill="1" applyBorder="1" applyAlignment="1" applyProtection="1">
      <alignment horizontal="left" wrapText="1"/>
      <protection hidden="1"/>
    </xf>
    <xf numFmtId="0" fontId="26" fillId="4" borderId="7" xfId="0" applyFont="1" applyFill="1" applyBorder="1" applyAlignment="1" applyProtection="1">
      <alignment horizontal="left" wrapText="1"/>
      <protection hidden="1"/>
    </xf>
    <xf numFmtId="0" fontId="2" fillId="0" borderId="43"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5" fillId="0" borderId="6" xfId="0" applyFont="1" applyFill="1" applyBorder="1" applyAlignment="1" applyProtection="1">
      <alignment horizontal="left" vertical="center"/>
      <protection hidden="1"/>
    </xf>
    <xf numFmtId="0" fontId="25" fillId="0" borderId="1" xfId="0" applyFont="1" applyFill="1" applyBorder="1" applyAlignment="1" applyProtection="1">
      <alignment horizontal="left" vertical="center"/>
      <protection hidden="1"/>
    </xf>
    <xf numFmtId="0" fontId="14" fillId="0" borderId="6" xfId="0" applyFont="1" applyFill="1" applyBorder="1" applyAlignment="1" applyProtection="1">
      <alignment horizontal="left" vertical="center" wrapText="1"/>
      <protection hidden="1"/>
    </xf>
    <xf numFmtId="0" fontId="14" fillId="0" borderId="1" xfId="0" applyFont="1" applyFill="1" applyBorder="1" applyAlignment="1" applyProtection="1">
      <alignment horizontal="left" vertical="center" wrapText="1"/>
      <protection hidden="1"/>
    </xf>
    <xf numFmtId="0" fontId="26" fillId="4" borderId="6" xfId="0" applyFont="1" applyFill="1" applyBorder="1" applyAlignment="1" applyProtection="1">
      <alignment horizontal="left" vertical="center" wrapText="1"/>
      <protection hidden="1"/>
    </xf>
    <xf numFmtId="0" fontId="26" fillId="4" borderId="7" xfId="0" applyFont="1" applyFill="1" applyBorder="1" applyAlignment="1" applyProtection="1">
      <alignment horizontal="left" vertical="center" wrapText="1"/>
      <protection hidden="1"/>
    </xf>
    <xf numFmtId="0" fontId="26" fillId="4" borderId="1" xfId="0" applyFont="1" applyFill="1" applyBorder="1" applyAlignment="1" applyProtection="1">
      <alignment horizontal="left" vertical="center" wrapText="1"/>
      <protection hidden="1"/>
    </xf>
    <xf numFmtId="0" fontId="25" fillId="0" borderId="6" xfId="0" applyFont="1" applyFill="1" applyBorder="1" applyAlignment="1" applyProtection="1">
      <alignment vertical="center" wrapText="1"/>
      <protection hidden="1"/>
    </xf>
    <xf numFmtId="0" fontId="25" fillId="0" borderId="1" xfId="0" applyFont="1" applyFill="1" applyBorder="1" applyAlignment="1" applyProtection="1">
      <alignment vertical="center" wrapText="1"/>
      <protection hidden="1"/>
    </xf>
    <xf numFmtId="0" fontId="26" fillId="4" borderId="6" xfId="0" applyFont="1" applyFill="1" applyBorder="1" applyAlignment="1" applyProtection="1">
      <alignment horizontal="left" vertical="center"/>
      <protection hidden="1"/>
    </xf>
    <xf numFmtId="0" fontId="26" fillId="4" borderId="7" xfId="0" applyFont="1" applyFill="1" applyBorder="1" applyAlignment="1" applyProtection="1">
      <alignment horizontal="left" vertical="center"/>
      <protection hidden="1"/>
    </xf>
    <xf numFmtId="0" fontId="26" fillId="4" borderId="1" xfId="0" applyFont="1" applyFill="1" applyBorder="1" applyAlignment="1" applyProtection="1">
      <alignment horizontal="left" vertical="center"/>
      <protection hidden="1"/>
    </xf>
    <xf numFmtId="0" fontId="9" fillId="5" borderId="0" xfId="0" applyFont="1" applyFill="1" applyBorder="1" applyAlignment="1" applyProtection="1">
      <alignment horizontal="left" vertical="center" wrapText="1"/>
      <protection locked="0"/>
    </xf>
    <xf numFmtId="0" fontId="9" fillId="0" borderId="0" xfId="0" applyFont="1" applyBorder="1" applyAlignment="1" applyProtection="1">
      <alignment horizontal="justify" vertical="center" wrapText="1"/>
      <protection locked="0"/>
    </xf>
    <xf numFmtId="0" fontId="2" fillId="0" borderId="36" xfId="0" applyFont="1" applyBorder="1" applyAlignment="1" applyProtection="1">
      <alignment horizontal="left" wrapText="1"/>
      <protection locked="0"/>
    </xf>
    <xf numFmtId="0" fontId="2" fillId="0" borderId="37" xfId="0" applyFont="1" applyBorder="1" applyAlignment="1" applyProtection="1">
      <alignment horizontal="left" wrapText="1"/>
      <protection locked="0"/>
    </xf>
    <xf numFmtId="0" fontId="2" fillId="0" borderId="7" xfId="0" applyFont="1" applyBorder="1" applyAlignment="1" applyProtection="1">
      <alignment horizontal="center" wrapText="1"/>
      <protection locked="0"/>
    </xf>
    <xf numFmtId="0" fontId="2" fillId="0" borderId="51" xfId="0" applyFont="1" applyBorder="1" applyAlignment="1" applyProtection="1">
      <alignment horizontal="center" wrapText="1"/>
      <protection locked="0"/>
    </xf>
    <xf numFmtId="0" fontId="2" fillId="0" borderId="6" xfId="0" applyFont="1" applyBorder="1" applyAlignment="1" applyProtection="1">
      <alignment horizontal="left"/>
      <protection locked="0"/>
    </xf>
    <xf numFmtId="0" fontId="2" fillId="0" borderId="1" xfId="0" applyFont="1" applyBorder="1" applyAlignment="1" applyProtection="1">
      <alignment horizontal="left"/>
      <protection locked="0"/>
    </xf>
    <xf numFmtId="0" fontId="2" fillId="0" borderId="49" xfId="0" applyFont="1" applyBorder="1" applyAlignment="1" applyProtection="1">
      <alignment horizontal="left" wrapText="1"/>
      <protection locked="0"/>
    </xf>
    <xf numFmtId="0" fontId="2" fillId="0" borderId="52" xfId="0" applyFont="1" applyBorder="1" applyAlignment="1" applyProtection="1">
      <alignment horizontal="left" wrapText="1"/>
      <protection locked="0"/>
    </xf>
    <xf numFmtId="0" fontId="2" fillId="0" borderId="6"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9" fillId="5" borderId="0" xfId="0" applyFont="1" applyFill="1" applyBorder="1" applyAlignment="1" applyProtection="1">
      <alignment horizontal="justify" vertical="center" wrapText="1"/>
      <protection locked="0"/>
    </xf>
    <xf numFmtId="0" fontId="1" fillId="0" borderId="19"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0" fillId="0" borderId="38" xfId="0" applyBorder="1" applyProtection="1">
      <protection locked="0"/>
    </xf>
    <xf numFmtId="0" fontId="0" fillId="0" borderId="29" xfId="0" applyBorder="1" applyProtection="1">
      <protection locked="0"/>
    </xf>
    <xf numFmtId="0" fontId="2" fillId="0" borderId="9" xfId="0" applyFont="1" applyBorder="1" applyAlignment="1" applyProtection="1">
      <alignment horizontal="left" wrapText="1"/>
      <protection locked="0"/>
    </xf>
    <xf numFmtId="0" fontId="2" fillId="0" borderId="3" xfId="0" applyFont="1" applyBorder="1" applyAlignment="1" applyProtection="1">
      <alignment horizontal="left" wrapText="1"/>
      <protection locked="0"/>
    </xf>
    <xf numFmtId="0" fontId="2" fillId="0" borderId="10" xfId="0" applyFont="1" applyBorder="1" applyAlignment="1" applyProtection="1">
      <alignment horizontal="left" wrapText="1"/>
      <protection locked="0"/>
    </xf>
    <xf numFmtId="0" fontId="2" fillId="0" borderId="7" xfId="0" applyFont="1" applyBorder="1" applyAlignment="1" applyProtection="1">
      <alignment horizontal="left" wrapText="1"/>
      <protection locked="0"/>
    </xf>
    <xf numFmtId="0" fontId="1" fillId="0" borderId="0" xfId="0" applyFont="1" applyBorder="1" applyAlignment="1" applyProtection="1">
      <alignment horizontal="left" wrapText="1"/>
      <protection locked="0"/>
    </xf>
    <xf numFmtId="0" fontId="2" fillId="0" borderId="2" xfId="0" applyFont="1" applyBorder="1" applyAlignment="1" applyProtection="1">
      <alignment horizontal="center" wrapText="1"/>
      <protection locked="0"/>
    </xf>
    <xf numFmtId="0" fontId="2" fillId="0" borderId="42" xfId="0" applyFont="1" applyBorder="1" applyAlignment="1" applyProtection="1">
      <alignment horizontal="center" wrapText="1"/>
      <protection locked="0"/>
    </xf>
    <xf numFmtId="0" fontId="2" fillId="0" borderId="0" xfId="0" applyFont="1" applyBorder="1" applyAlignment="1" applyProtection="1">
      <alignment horizontal="left" vertical="center" wrapText="1"/>
      <protection locked="0"/>
    </xf>
    <xf numFmtId="0" fontId="2" fillId="0" borderId="44" xfId="0" applyFont="1" applyBorder="1" applyAlignment="1" applyProtection="1">
      <alignment horizontal="center" wrapText="1"/>
      <protection locked="0"/>
    </xf>
    <xf numFmtId="0" fontId="2" fillId="0" borderId="45" xfId="0" applyFont="1" applyBorder="1" applyAlignment="1" applyProtection="1">
      <alignment horizontal="center" wrapText="1"/>
      <protection locked="0"/>
    </xf>
    <xf numFmtId="0" fontId="5" fillId="0" borderId="0" xfId="0" applyFont="1" applyAlignment="1" applyProtection="1">
      <alignment horizontal="left" vertical="center"/>
      <protection locked="0"/>
    </xf>
    <xf numFmtId="0" fontId="2" fillId="0" borderId="1" xfId="0" applyFont="1" applyBorder="1" applyAlignment="1" applyProtection="1">
      <alignment horizontal="center" wrapText="1"/>
      <protection locked="0"/>
    </xf>
    <xf numFmtId="0" fontId="2" fillId="0" borderId="48" xfId="0" applyFont="1" applyBorder="1" applyAlignment="1" applyProtection="1">
      <alignment horizontal="center" wrapText="1"/>
      <protection locked="0"/>
    </xf>
    <xf numFmtId="0" fontId="2" fillId="0" borderId="49" xfId="0" applyFont="1" applyBorder="1" applyAlignment="1" applyProtection="1">
      <alignment horizontal="center" wrapText="1"/>
      <protection locked="0"/>
    </xf>
    <xf numFmtId="0" fontId="2" fillId="0" borderId="43" xfId="0"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0" fontId="2" fillId="0" borderId="41" xfId="0" applyFont="1" applyBorder="1" applyAlignment="1" applyProtection="1">
      <alignment horizontal="center" wrapText="1"/>
      <protection locked="0"/>
    </xf>
    <xf numFmtId="0" fontId="2" fillId="0" borderId="53" xfId="0" applyFont="1" applyBorder="1" applyAlignment="1" applyProtection="1">
      <alignment horizontal="center" wrapText="1"/>
      <protection locked="0"/>
    </xf>
    <xf numFmtId="0" fontId="2" fillId="0" borderId="54" xfId="0" applyFont="1" applyBorder="1" applyAlignment="1" applyProtection="1">
      <alignment horizontal="center" wrapText="1"/>
      <protection locked="0"/>
    </xf>
    <xf numFmtId="0" fontId="13" fillId="0" borderId="35" xfId="0" applyFont="1" applyBorder="1" applyAlignment="1" applyProtection="1">
      <alignment horizontal="center" vertical="center" wrapText="1"/>
      <protection locked="0"/>
    </xf>
    <xf numFmtId="0" fontId="15" fillId="0" borderId="32" xfId="0" applyFont="1" applyBorder="1" applyAlignment="1" applyProtection="1">
      <alignment horizontal="center" vertical="center" wrapText="1"/>
      <protection locked="0"/>
    </xf>
    <xf numFmtId="0" fontId="15" fillId="0" borderId="31" xfId="0" applyFont="1" applyBorder="1" applyAlignment="1" applyProtection="1">
      <alignment horizontal="center" vertical="center" wrapText="1"/>
      <protection locked="0"/>
    </xf>
    <xf numFmtId="0" fontId="9" fillId="0" borderId="11" xfId="0" applyFont="1" applyBorder="1" applyAlignment="1" applyProtection="1">
      <alignment horizontal="justify" vertical="top" wrapText="1"/>
      <protection locked="0"/>
    </xf>
    <xf numFmtId="0" fontId="9" fillId="0" borderId="12" xfId="0" applyFont="1" applyBorder="1" applyAlignment="1" applyProtection="1">
      <alignment horizontal="justify" vertical="top" wrapText="1"/>
      <protection locked="0"/>
    </xf>
    <xf numFmtId="0" fontId="9" fillId="0" borderId="13" xfId="0" applyFont="1" applyBorder="1" applyAlignment="1" applyProtection="1">
      <alignment horizontal="justify" vertical="top" wrapText="1"/>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2" fillId="0" borderId="45" xfId="0" applyFont="1" applyBorder="1" applyAlignment="1" applyProtection="1">
      <alignment horizontal="center" vertical="center" wrapText="1"/>
      <protection locked="0"/>
    </xf>
    <xf numFmtId="0" fontId="25" fillId="3" borderId="64" xfId="0" applyFont="1" applyFill="1" applyBorder="1" applyAlignment="1" applyProtection="1">
      <alignment horizontal="left" vertical="center" wrapText="1"/>
      <protection hidden="1"/>
    </xf>
    <xf numFmtId="0" fontId="25" fillId="3" borderId="62" xfId="0" applyFont="1" applyFill="1" applyBorder="1" applyAlignment="1" applyProtection="1">
      <alignment horizontal="left" vertical="center" wrapText="1"/>
      <protection hidden="1"/>
    </xf>
    <xf numFmtId="0" fontId="1" fillId="0" borderId="6" xfId="0" applyFont="1" applyBorder="1" applyAlignment="1" applyProtection="1">
      <alignment horizontal="right" vertical="center" wrapText="1"/>
      <protection locked="0"/>
    </xf>
    <xf numFmtId="0" fontId="1" fillId="0" borderId="7" xfId="0" applyFont="1" applyBorder="1" applyAlignment="1" applyProtection="1">
      <alignment horizontal="right" vertical="center" wrapText="1"/>
      <protection locked="0"/>
    </xf>
    <xf numFmtId="0" fontId="1" fillId="0" borderId="1" xfId="0" applyFont="1" applyBorder="1" applyAlignment="1" applyProtection="1">
      <alignment horizontal="right" vertical="center" wrapText="1"/>
      <protection locked="0"/>
    </xf>
    <xf numFmtId="0" fontId="20" fillId="5" borderId="0" xfId="0" applyFont="1" applyFill="1" applyAlignment="1" applyProtection="1">
      <alignment vertical="center"/>
      <protection locked="0"/>
    </xf>
    <xf numFmtId="0" fontId="3" fillId="5" borderId="0" xfId="0" applyFont="1" applyFill="1" applyBorder="1" applyAlignment="1" applyProtection="1">
      <alignment horizontal="justify" vertical="center" wrapText="1"/>
      <protection hidden="1"/>
    </xf>
    <xf numFmtId="0" fontId="2" fillId="5" borderId="0" xfId="0" applyFont="1" applyFill="1" applyBorder="1" applyAlignment="1" applyProtection="1">
      <alignment horizontal="justify" vertical="center" wrapText="1"/>
      <protection hidden="1"/>
    </xf>
    <xf numFmtId="0" fontId="2" fillId="0" borderId="2"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1" fillId="0" borderId="0" xfId="0" applyFont="1" applyBorder="1" applyAlignment="1" applyProtection="1">
      <alignment horizontal="left" vertical="center" wrapText="1"/>
      <protection locked="0"/>
    </xf>
    <xf numFmtId="0" fontId="9" fillId="5" borderId="0" xfId="0" applyFont="1" applyFill="1" applyBorder="1" applyAlignment="1" applyProtection="1">
      <alignment horizontal="justify" vertical="top" wrapText="1"/>
      <protection locked="0"/>
    </xf>
    <xf numFmtId="0" fontId="9" fillId="0" borderId="0" xfId="0" applyFont="1" applyBorder="1" applyAlignment="1" applyProtection="1">
      <alignment horizontal="justify" vertical="top" wrapText="1"/>
      <protection locked="0"/>
    </xf>
    <xf numFmtId="0" fontId="37" fillId="5" borderId="3" xfId="0" applyFont="1" applyFill="1" applyBorder="1" applyAlignment="1" applyProtection="1">
      <alignment horizontal="justify" vertical="top" wrapText="1"/>
      <protection hidden="1"/>
    </xf>
    <xf numFmtId="0" fontId="38" fillId="5" borderId="3" xfId="0" applyFont="1" applyFill="1" applyBorder="1" applyAlignment="1" applyProtection="1">
      <alignment horizontal="justify" vertical="top" wrapText="1"/>
      <protection hidden="1"/>
    </xf>
    <xf numFmtId="0" fontId="1" fillId="0" borderId="46"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1" fillId="0" borderId="47" xfId="0" applyFont="1" applyBorder="1" applyAlignment="1" applyProtection="1">
      <alignment horizontal="left" vertical="center" wrapText="1"/>
      <protection locked="0"/>
    </xf>
    <xf numFmtId="0" fontId="2" fillId="0" borderId="44" xfId="0" applyFont="1" applyBorder="1" applyAlignment="1" applyProtection="1">
      <alignment horizontal="left" vertical="center" wrapText="1"/>
      <protection locked="0"/>
    </xf>
    <xf numFmtId="0" fontId="2" fillId="0" borderId="10"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6" xfId="0" applyFont="1" applyBorder="1" applyAlignment="1" applyProtection="1">
      <alignment horizontal="center" wrapText="1"/>
      <protection locked="0"/>
    </xf>
    <xf numFmtId="0" fontId="2" fillId="0" borderId="0" xfId="0" applyFont="1" applyAlignment="1" applyProtection="1">
      <alignment horizontal="justify" vertical="center" wrapText="1"/>
      <protection locked="0"/>
    </xf>
    <xf numFmtId="0" fontId="5" fillId="0" borderId="0" xfId="0" applyFont="1" applyAlignment="1" applyProtection="1">
      <alignment horizontal="justify" vertical="center" wrapText="1"/>
      <protection locked="0"/>
    </xf>
    <xf numFmtId="0" fontId="2" fillId="0" borderId="5" xfId="0" applyFont="1" applyBorder="1" applyAlignment="1" applyProtection="1">
      <alignment horizontal="left" wrapText="1"/>
      <protection locked="0"/>
    </xf>
    <xf numFmtId="0" fontId="3" fillId="5" borderId="0" xfId="0" applyFont="1" applyFill="1" applyBorder="1" applyAlignment="1" applyProtection="1">
      <alignment horizontal="justify" vertical="top" wrapText="1"/>
      <protection hidden="1"/>
    </xf>
    <xf numFmtId="0" fontId="2" fillId="5" borderId="0" xfId="0" applyFont="1" applyFill="1" applyBorder="1" applyAlignment="1" applyProtection="1">
      <alignment horizontal="justify" vertical="top" wrapText="1"/>
      <protection hidden="1"/>
    </xf>
    <xf numFmtId="0" fontId="2" fillId="5" borderId="19" xfId="0" applyFont="1" applyFill="1" applyBorder="1" applyAlignment="1" applyProtection="1">
      <alignment horizontal="justify" vertical="center" wrapText="1"/>
      <protection locked="0"/>
    </xf>
    <xf numFmtId="0" fontId="2" fillId="5" borderId="20" xfId="0" applyFont="1" applyFill="1" applyBorder="1" applyAlignment="1" applyProtection="1">
      <alignment horizontal="justify" vertical="center" wrapText="1"/>
      <protection locked="0"/>
    </xf>
    <xf numFmtId="0" fontId="2" fillId="5" borderId="21" xfId="0" applyFont="1" applyFill="1" applyBorder="1" applyAlignment="1" applyProtection="1">
      <alignment horizontal="justify" vertical="center" wrapText="1"/>
      <protection locked="0"/>
    </xf>
    <xf numFmtId="0" fontId="0" fillId="0" borderId="17" xfId="0" applyFont="1" applyBorder="1" applyAlignment="1" applyProtection="1">
      <alignment horizontal="left" vertical="top"/>
      <protection hidden="1"/>
    </xf>
    <xf numFmtId="0" fontId="8" fillId="0" borderId="17" xfId="0" applyFont="1" applyBorder="1" applyAlignment="1" applyProtection="1">
      <alignment horizontal="left" vertical="center"/>
      <protection hidden="1"/>
    </xf>
    <xf numFmtId="0" fontId="27" fillId="3" borderId="6" xfId="0" applyFont="1" applyFill="1" applyBorder="1" applyAlignment="1" applyProtection="1">
      <alignment horizontal="left" vertical="center" wrapText="1"/>
      <protection hidden="1"/>
    </xf>
    <xf numFmtId="0" fontId="27" fillId="3" borderId="1" xfId="0" applyFont="1" applyFill="1" applyBorder="1" applyAlignment="1" applyProtection="1">
      <alignment horizontal="left" vertical="center" wrapText="1"/>
      <protection hidden="1"/>
    </xf>
    <xf numFmtId="0" fontId="27" fillId="0" borderId="6" xfId="0" applyFont="1" applyFill="1" applyBorder="1" applyAlignment="1" applyProtection="1">
      <alignment horizontal="left" vertical="center" wrapText="1"/>
      <protection hidden="1"/>
    </xf>
    <xf numFmtId="0" fontId="27" fillId="0" borderId="1" xfId="0" applyFont="1" applyFill="1" applyBorder="1" applyAlignment="1" applyProtection="1">
      <alignment horizontal="left" vertical="center" wrapText="1"/>
      <protection hidden="1"/>
    </xf>
    <xf numFmtId="0" fontId="16" fillId="0" borderId="0" xfId="0" applyFont="1" applyAlignment="1" applyProtection="1">
      <alignment horizontal="justify" vertical="center" wrapText="1"/>
      <protection locked="0"/>
    </xf>
    <xf numFmtId="0" fontId="16" fillId="0" borderId="0" xfId="0" applyFont="1" applyAlignment="1" applyProtection="1">
      <alignment horizontal="justify" vertical="center"/>
      <protection locked="0"/>
    </xf>
    <xf numFmtId="0" fontId="37" fillId="5" borderId="0" xfId="0" applyFont="1" applyFill="1" applyBorder="1" applyAlignment="1" applyProtection="1">
      <alignment horizontal="justify" vertical="center" wrapText="1"/>
      <protection hidden="1"/>
    </xf>
    <xf numFmtId="0" fontId="1" fillId="0" borderId="0" xfId="0" applyFont="1" applyBorder="1" applyAlignment="1" applyProtection="1">
      <alignment horizontal="right" vertical="center" wrapText="1"/>
      <protection locked="0"/>
    </xf>
    <xf numFmtId="2" fontId="7" fillId="0" borderId="19" xfId="0" applyNumberFormat="1" applyFont="1" applyBorder="1" applyAlignment="1" applyProtection="1">
      <alignment horizontal="center" vertical="center" wrapText="1"/>
      <protection hidden="1"/>
    </xf>
    <xf numFmtId="2" fontId="7" fillId="0" borderId="21" xfId="0" applyNumberFormat="1" applyFont="1" applyBorder="1" applyAlignment="1" applyProtection="1">
      <alignment horizontal="center" vertical="center" wrapText="1"/>
      <protection hidden="1"/>
    </xf>
    <xf numFmtId="0" fontId="13" fillId="0" borderId="27" xfId="0" applyFont="1" applyBorder="1" applyAlignment="1" applyProtection="1">
      <alignment horizontal="center" vertical="top" wrapText="1"/>
      <protection hidden="1"/>
    </xf>
    <xf numFmtId="0" fontId="13" fillId="0" borderId="28" xfId="0" applyFont="1" applyBorder="1" applyAlignment="1" applyProtection="1">
      <alignment horizontal="center" vertical="top" wrapText="1"/>
      <protection hidden="1"/>
    </xf>
    <xf numFmtId="0" fontId="8" fillId="0" borderId="27" xfId="0" applyFont="1" applyBorder="1" applyAlignment="1">
      <alignment horizontal="center" vertical="top" wrapText="1"/>
    </xf>
    <xf numFmtId="0" fontId="8" fillId="0" borderId="28" xfId="0" applyFont="1" applyBorder="1" applyAlignment="1">
      <alignment horizontal="center" vertical="top" wrapText="1"/>
    </xf>
    <xf numFmtId="0" fontId="8" fillId="0" borderId="30"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23" xfId="0" applyFont="1" applyBorder="1" applyAlignment="1" applyProtection="1">
      <alignment horizontal="center" vertical="top" wrapText="1"/>
      <protection locked="0"/>
    </xf>
    <xf numFmtId="0" fontId="8" fillId="0" borderId="33" xfId="0" applyFont="1" applyBorder="1" applyAlignment="1" applyProtection="1">
      <alignment horizontal="center" vertical="top" wrapText="1"/>
      <protection locked="0"/>
    </xf>
    <xf numFmtId="0" fontId="8" fillId="0" borderId="19"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 fillId="0" borderId="0" xfId="0" applyFont="1" applyBorder="1" applyAlignment="1" applyProtection="1">
      <alignment horizontal="left"/>
      <protection locked="0"/>
    </xf>
    <xf numFmtId="0" fontId="13" fillId="0" borderId="11"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0" fontId="13" fillId="0" borderId="1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10" fillId="0" borderId="0" xfId="0" applyFont="1" applyAlignment="1" applyProtection="1">
      <alignment horizontal="justify" vertical="center" wrapText="1"/>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57" xfId="0" applyFont="1" applyBorder="1" applyAlignment="1" applyProtection="1">
      <alignment horizontal="left" vertical="center"/>
      <protection locked="0"/>
    </xf>
    <xf numFmtId="0" fontId="2" fillId="0" borderId="58"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1"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left" wrapText="1"/>
      <protection locked="0"/>
    </xf>
    <xf numFmtId="0" fontId="13" fillId="0" borderId="25" xfId="0" applyFont="1" applyBorder="1" applyAlignment="1" applyProtection="1">
      <alignment horizontal="center" vertical="center" wrapText="1"/>
      <protection locked="0"/>
    </xf>
    <xf numFmtId="0" fontId="13" fillId="0" borderId="26" xfId="0" applyFont="1" applyBorder="1" applyAlignment="1" applyProtection="1">
      <alignment horizontal="center" vertical="center" wrapText="1"/>
      <protection locked="0"/>
    </xf>
    <xf numFmtId="14" fontId="2" fillId="0" borderId="3" xfId="0" applyNumberFormat="1" applyFont="1" applyBorder="1" applyAlignment="1" applyProtection="1">
      <alignment horizontal="center" vertical="center" wrapText="1"/>
      <protection locked="0"/>
    </xf>
    <xf numFmtId="0" fontId="2" fillId="0" borderId="57" xfId="0" applyFont="1" applyBorder="1" applyAlignment="1" applyProtection="1">
      <alignment horizontal="center" vertical="center" wrapText="1"/>
      <protection locked="0"/>
    </xf>
    <xf numFmtId="0" fontId="2" fillId="0" borderId="58"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30"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55" xfId="0" applyFont="1" applyBorder="1" applyAlignment="1" applyProtection="1">
      <alignment horizontal="left" vertical="center"/>
      <protection locked="0"/>
    </xf>
    <xf numFmtId="0" fontId="2" fillId="0" borderId="56"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11" fillId="0" borderId="0" xfId="0" applyFont="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2" fillId="0" borderId="59" xfId="0" applyFont="1" applyBorder="1" applyAlignment="1" applyProtection="1">
      <alignment horizontal="center" vertical="center" wrapText="1"/>
      <protection locked="0"/>
    </xf>
    <xf numFmtId="0" fontId="2" fillId="0" borderId="60"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4" fillId="5" borderId="0" xfId="0" applyFont="1" applyFill="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1" fillId="0" borderId="30" xfId="0" applyFont="1" applyBorder="1" applyAlignment="1" applyProtection="1">
      <alignment horizontal="center" vertical="center" wrapText="1"/>
      <protection locked="0"/>
    </xf>
    <xf numFmtId="0" fontId="1" fillId="0" borderId="32" xfId="0" applyFont="1" applyBorder="1" applyAlignment="1" applyProtection="1">
      <alignment horizontal="center" vertical="center" wrapText="1"/>
      <protection locked="0"/>
    </xf>
    <xf numFmtId="0" fontId="1" fillId="0" borderId="34" xfId="0" applyFont="1" applyBorder="1" applyAlignment="1" applyProtection="1">
      <alignment horizontal="center" vertical="center" wrapText="1"/>
      <protection locked="0"/>
    </xf>
    <xf numFmtId="0" fontId="13" fillId="0" borderId="32"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0" borderId="53" xfId="0" applyFont="1" applyBorder="1" applyAlignment="1" applyProtection="1">
      <alignment horizontal="left" wrapText="1"/>
      <protection locked="0"/>
    </xf>
    <xf numFmtId="0" fontId="21" fillId="5" borderId="4" xfId="0" applyFont="1" applyFill="1" applyBorder="1" applyAlignment="1" applyProtection="1">
      <alignment horizontal="left" vertical="center" wrapText="1" shrinkToFit="1"/>
      <protection locked="0"/>
    </xf>
    <xf numFmtId="0" fontId="1" fillId="2" borderId="11" xfId="0" applyFont="1" applyFill="1" applyBorder="1" applyAlignment="1" applyProtection="1">
      <alignment horizontal="justify" vertical="top" wrapText="1"/>
      <protection locked="0"/>
    </xf>
    <xf numFmtId="0" fontId="2" fillId="2" borderId="12" xfId="0" applyFont="1" applyFill="1" applyBorder="1" applyAlignment="1" applyProtection="1">
      <alignment horizontal="justify" vertical="top"/>
      <protection locked="0"/>
    </xf>
    <xf numFmtId="0" fontId="2" fillId="2" borderId="13" xfId="0" applyFont="1" applyFill="1" applyBorder="1" applyAlignment="1" applyProtection="1">
      <alignment horizontal="justify" vertical="top"/>
      <protection locked="0"/>
    </xf>
    <xf numFmtId="0" fontId="2" fillId="2" borderId="14" xfId="0" applyFont="1" applyFill="1" applyBorder="1" applyAlignment="1" applyProtection="1">
      <alignment horizontal="justify" vertical="top"/>
      <protection locked="0"/>
    </xf>
    <xf numFmtId="0" fontId="2" fillId="2" borderId="0" xfId="0" applyFont="1" applyFill="1" applyBorder="1" applyAlignment="1" applyProtection="1">
      <alignment horizontal="justify" vertical="top"/>
      <protection locked="0"/>
    </xf>
    <xf numFmtId="0" fontId="2" fillId="2" borderId="15" xfId="0" applyFont="1" applyFill="1" applyBorder="1" applyAlignment="1" applyProtection="1">
      <alignment horizontal="justify" vertical="top"/>
      <protection locked="0"/>
    </xf>
    <xf numFmtId="0" fontId="2" fillId="2" borderId="16" xfId="0" applyFont="1" applyFill="1" applyBorder="1" applyAlignment="1" applyProtection="1">
      <alignment horizontal="justify" vertical="top"/>
      <protection locked="0"/>
    </xf>
    <xf numFmtId="0" fontId="2" fillId="2" borderId="17" xfId="0" applyFont="1" applyFill="1" applyBorder="1" applyAlignment="1" applyProtection="1">
      <alignment horizontal="justify" vertical="top"/>
      <protection locked="0"/>
    </xf>
    <xf numFmtId="0" fontId="2" fillId="2" borderId="18" xfId="0" applyFont="1" applyFill="1" applyBorder="1" applyAlignment="1" applyProtection="1">
      <alignment horizontal="justify" vertical="top"/>
      <protection locked="0"/>
    </xf>
    <xf numFmtId="0" fontId="2" fillId="0" borderId="0" xfId="0" applyFont="1" applyBorder="1" applyAlignment="1" applyProtection="1">
      <alignment horizontal="justify" vertical="center" wrapText="1"/>
      <protection locked="0"/>
    </xf>
  </cellXfs>
  <cellStyles count="2">
    <cellStyle name="Įprastas" xfId="0" builtinId="0"/>
    <cellStyle name="Įprastas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6"/>
  <sheetViews>
    <sheetView tabSelected="1" topLeftCell="A26" zoomScale="85" zoomScaleNormal="85" zoomScaleSheetLayoutView="80" zoomScalePageLayoutView="75" workbookViewId="0">
      <selection activeCell="B42" sqref="B42:C42"/>
    </sheetView>
  </sheetViews>
  <sheetFormatPr defaultColWidth="9.140625" defaultRowHeight="15" x14ac:dyDescent="0.25"/>
  <cols>
    <col min="1" max="1" width="5.85546875" style="11" customWidth="1"/>
    <col min="2" max="2" width="33.140625" style="11" customWidth="1"/>
    <col min="3" max="3" width="30.42578125" style="11" customWidth="1"/>
    <col min="4" max="4" width="10.42578125" style="11" customWidth="1"/>
    <col min="5" max="5" width="14.140625" style="11" customWidth="1"/>
    <col min="6" max="6" width="10.42578125" style="11" customWidth="1"/>
    <col min="7" max="7" width="13.85546875" style="11" customWidth="1"/>
    <col min="8" max="8" width="14.5703125" style="11" customWidth="1"/>
    <col min="9" max="9" width="16.5703125" style="11" customWidth="1"/>
    <col min="10" max="10" width="13.42578125" style="11" customWidth="1"/>
    <col min="11" max="16384" width="9.140625" style="11"/>
  </cols>
  <sheetData>
    <row r="1" spans="1:10" ht="15.75" x14ac:dyDescent="0.25">
      <c r="A1" s="250" t="s">
        <v>34</v>
      </c>
      <c r="B1" s="250"/>
      <c r="C1" s="250"/>
      <c r="D1" s="250"/>
      <c r="E1" s="250"/>
      <c r="F1" s="250"/>
      <c r="G1" s="250"/>
      <c r="H1" s="250"/>
      <c r="I1" s="250"/>
      <c r="J1" s="10"/>
    </row>
    <row r="2" spans="1:10" ht="15.75" x14ac:dyDescent="0.25">
      <c r="A2" s="1"/>
      <c r="B2" s="1"/>
      <c r="C2" s="1"/>
      <c r="D2" s="1"/>
      <c r="E2" s="1"/>
      <c r="F2" s="1"/>
      <c r="G2" s="1"/>
      <c r="H2" s="1"/>
      <c r="I2" s="1"/>
      <c r="J2" s="1"/>
    </row>
    <row r="3" spans="1:10" ht="15.75" x14ac:dyDescent="0.25">
      <c r="A3" s="1"/>
      <c r="B3" s="1"/>
      <c r="C3" s="1"/>
      <c r="D3" s="1"/>
      <c r="E3" s="1"/>
      <c r="F3" s="1"/>
      <c r="G3" s="1"/>
      <c r="H3" s="1"/>
      <c r="I3" s="1"/>
      <c r="J3" s="1"/>
    </row>
    <row r="4" spans="1:10" ht="15.75" x14ac:dyDescent="0.25">
      <c r="A4" s="257"/>
      <c r="B4" s="257"/>
      <c r="C4" s="257"/>
      <c r="D4" s="257"/>
      <c r="E4" s="257"/>
      <c r="F4" s="257"/>
      <c r="G4" s="257"/>
      <c r="H4" s="257"/>
      <c r="I4" s="257"/>
      <c r="J4" s="10"/>
    </row>
    <row r="5" spans="1:10" ht="21.75" customHeight="1" x14ac:dyDescent="0.25">
      <c r="A5" s="257" t="s">
        <v>235</v>
      </c>
      <c r="B5" s="257"/>
      <c r="C5" s="257"/>
      <c r="D5" s="257"/>
      <c r="E5" s="257"/>
      <c r="F5" s="257"/>
      <c r="G5" s="257"/>
      <c r="H5" s="257"/>
      <c r="I5" s="257"/>
      <c r="J5" s="10"/>
    </row>
    <row r="6" spans="1:10" ht="15.75" x14ac:dyDescent="0.25">
      <c r="A6" s="1"/>
      <c r="B6" s="1"/>
      <c r="C6" s="1"/>
      <c r="D6" s="1"/>
      <c r="E6" s="1"/>
      <c r="F6" s="1"/>
      <c r="G6" s="1"/>
      <c r="H6" s="1"/>
      <c r="I6" s="1"/>
      <c r="J6" s="1"/>
    </row>
    <row r="7" spans="1:10" s="1" customFormat="1" ht="45" customHeight="1" x14ac:dyDescent="0.25">
      <c r="A7" s="258" t="s">
        <v>236</v>
      </c>
      <c r="B7" s="258"/>
      <c r="C7" s="258"/>
      <c r="D7" s="258"/>
      <c r="E7" s="258"/>
      <c r="F7" s="258"/>
      <c r="G7" s="258"/>
      <c r="H7" s="258"/>
      <c r="I7" s="258"/>
      <c r="J7" s="12"/>
    </row>
    <row r="8" spans="1:10" ht="15.75" x14ac:dyDescent="0.25">
      <c r="A8" s="1"/>
      <c r="B8" s="1"/>
      <c r="C8" s="1"/>
      <c r="D8" s="1"/>
      <c r="E8" s="1"/>
      <c r="F8" s="1"/>
      <c r="G8" s="1"/>
      <c r="H8" s="1"/>
      <c r="I8" s="1"/>
      <c r="J8" s="1"/>
    </row>
    <row r="9" spans="1:10" ht="15.75" x14ac:dyDescent="0.25">
      <c r="A9" s="256" t="s">
        <v>14</v>
      </c>
      <c r="B9" s="257"/>
      <c r="C9" s="257"/>
      <c r="D9" s="257"/>
      <c r="E9" s="257"/>
      <c r="F9" s="257"/>
      <c r="G9" s="257"/>
      <c r="H9" s="257"/>
      <c r="I9" s="257"/>
      <c r="J9" s="13"/>
    </row>
    <row r="10" spans="1:10" ht="30.75" customHeight="1" x14ac:dyDescent="0.25">
      <c r="A10" s="239" t="s">
        <v>55</v>
      </c>
      <c r="B10" s="239"/>
      <c r="C10" s="239"/>
      <c r="D10" s="239"/>
      <c r="E10" s="239"/>
      <c r="F10" s="239"/>
      <c r="G10" s="239"/>
      <c r="H10" s="239"/>
      <c r="I10" s="239"/>
      <c r="J10" s="12"/>
    </row>
    <row r="11" spans="1:10" ht="18" customHeight="1" x14ac:dyDescent="0.25">
      <c r="A11" s="16"/>
      <c r="B11" s="16"/>
      <c r="C11" s="16"/>
      <c r="D11" s="262">
        <v>44755</v>
      </c>
      <c r="E11" s="246"/>
      <c r="F11" s="16"/>
      <c r="G11" s="16"/>
      <c r="H11" s="16"/>
      <c r="I11" s="12"/>
      <c r="J11" s="12"/>
    </row>
    <row r="12" spans="1:10" ht="20.25" customHeight="1" x14ac:dyDescent="0.25">
      <c r="A12" s="16"/>
      <c r="B12" s="16"/>
      <c r="C12" s="16"/>
      <c r="D12" s="247" t="s">
        <v>12</v>
      </c>
      <c r="E12" s="247"/>
      <c r="F12" s="16"/>
      <c r="G12" s="16"/>
      <c r="H12" s="16"/>
      <c r="I12" s="12"/>
      <c r="J12" s="18"/>
    </row>
    <row r="13" spans="1:10" ht="20.25" customHeight="1" x14ac:dyDescent="0.25">
      <c r="A13" s="16"/>
      <c r="B13" s="16"/>
      <c r="C13" s="16"/>
      <c r="D13" s="246" t="s">
        <v>237</v>
      </c>
      <c r="E13" s="246"/>
      <c r="F13" s="16"/>
      <c r="G13" s="16"/>
      <c r="H13" s="16"/>
      <c r="I13" s="12"/>
      <c r="J13" s="12"/>
    </row>
    <row r="14" spans="1:10" ht="18.75" customHeight="1" x14ac:dyDescent="0.25">
      <c r="A14" s="16"/>
      <c r="B14" s="16"/>
      <c r="C14" s="16"/>
      <c r="D14" s="247" t="s">
        <v>13</v>
      </c>
      <c r="E14" s="247"/>
      <c r="F14" s="16"/>
      <c r="G14" s="16"/>
      <c r="H14" s="16"/>
      <c r="I14" s="12"/>
      <c r="J14" s="12"/>
    </row>
    <row r="15" spans="1:10" ht="16.5" thickBot="1" x14ac:dyDescent="0.3">
      <c r="A15" s="1"/>
      <c r="B15" s="1"/>
      <c r="C15" s="1"/>
      <c r="D15" s="1"/>
      <c r="E15" s="1"/>
      <c r="F15" s="1"/>
      <c r="G15" s="1"/>
      <c r="H15" s="1"/>
      <c r="I15" s="1"/>
      <c r="J15" s="1"/>
    </row>
    <row r="16" spans="1:10" ht="42.75" customHeight="1" thickBot="1" x14ac:dyDescent="0.3">
      <c r="A16" s="286" t="s">
        <v>36</v>
      </c>
      <c r="B16" s="287"/>
      <c r="C16" s="287"/>
      <c r="D16" s="287"/>
      <c r="E16" s="288"/>
      <c r="F16" s="282" t="s">
        <v>238</v>
      </c>
      <c r="G16" s="283"/>
      <c r="H16" s="283"/>
      <c r="I16" s="284"/>
      <c r="J16" s="2"/>
    </row>
    <row r="17" spans="1:10" ht="31.5" customHeight="1" thickBot="1" x14ac:dyDescent="0.3">
      <c r="A17" s="271" t="s">
        <v>3</v>
      </c>
      <c r="B17" s="272"/>
      <c r="C17" s="272"/>
      <c r="D17" s="272"/>
      <c r="E17" s="273"/>
      <c r="F17" s="268" t="s">
        <v>239</v>
      </c>
      <c r="G17" s="269"/>
      <c r="H17" s="269"/>
      <c r="I17" s="270"/>
      <c r="J17" s="4"/>
    </row>
    <row r="18" spans="1:10" ht="16.5" thickBot="1" x14ac:dyDescent="0.3">
      <c r="A18" s="274" t="s">
        <v>0</v>
      </c>
      <c r="B18" s="275"/>
      <c r="C18" s="275"/>
      <c r="D18" s="275"/>
      <c r="E18" s="276"/>
      <c r="F18" s="268" t="s">
        <v>240</v>
      </c>
      <c r="G18" s="269"/>
      <c r="H18" s="269"/>
      <c r="I18" s="270"/>
      <c r="J18" s="3"/>
    </row>
    <row r="19" spans="1:10" ht="16.5" thickBot="1" x14ac:dyDescent="0.3">
      <c r="A19" s="277" t="s">
        <v>1</v>
      </c>
      <c r="B19" s="278"/>
      <c r="C19" s="278"/>
      <c r="D19" s="278"/>
      <c r="E19" s="279"/>
      <c r="F19" s="263">
        <v>314323</v>
      </c>
      <c r="G19" s="264"/>
      <c r="H19" s="264"/>
      <c r="I19" s="265"/>
      <c r="J19" s="3"/>
    </row>
    <row r="20" spans="1:10" ht="16.5" thickBot="1" x14ac:dyDescent="0.3">
      <c r="A20" s="274" t="s">
        <v>2</v>
      </c>
      <c r="B20" s="275"/>
      <c r="C20" s="275"/>
      <c r="D20" s="275"/>
      <c r="E20" s="276"/>
      <c r="F20" s="268" t="s">
        <v>241</v>
      </c>
      <c r="G20" s="269"/>
      <c r="H20" s="269"/>
      <c r="I20" s="270"/>
      <c r="J20" s="3"/>
    </row>
    <row r="21" spans="1:10" ht="16.5" thickBot="1" x14ac:dyDescent="0.3">
      <c r="A21" s="253" t="s">
        <v>35</v>
      </c>
      <c r="B21" s="254"/>
      <c r="C21" s="254"/>
      <c r="D21" s="254"/>
      <c r="E21" s="255"/>
      <c r="F21" s="263" t="s">
        <v>242</v>
      </c>
      <c r="G21" s="264"/>
      <c r="H21" s="264"/>
      <c r="I21" s="265"/>
      <c r="J21" s="3"/>
    </row>
    <row r="22" spans="1:10" ht="15.75" customHeight="1" x14ac:dyDescent="0.25">
      <c r="A22" s="259"/>
      <c r="B22" s="259"/>
      <c r="C22" s="259"/>
      <c r="D22" s="259"/>
      <c r="E22" s="259"/>
      <c r="F22" s="259"/>
      <c r="G22" s="259"/>
      <c r="H22" s="259"/>
      <c r="I22" s="259"/>
      <c r="J22" s="1"/>
    </row>
    <row r="23" spans="1:10" ht="4.5" customHeight="1" x14ac:dyDescent="0.25">
      <c r="A23" s="259"/>
      <c r="B23" s="259"/>
      <c r="C23" s="259"/>
      <c r="D23" s="259"/>
      <c r="E23" s="259"/>
      <c r="F23" s="259"/>
      <c r="G23" s="259"/>
      <c r="H23" s="259"/>
      <c r="I23" s="259"/>
      <c r="J23" s="1"/>
    </row>
    <row r="24" spans="1:10" ht="5.25" hidden="1" customHeight="1" x14ac:dyDescent="0.25">
      <c r="A24" s="259"/>
      <c r="B24" s="259"/>
      <c r="C24" s="259"/>
      <c r="D24" s="259"/>
      <c r="E24" s="259"/>
      <c r="F24" s="259"/>
      <c r="G24" s="259"/>
      <c r="H24" s="259"/>
      <c r="I24" s="259"/>
      <c r="J24" s="1"/>
    </row>
    <row r="25" spans="1:10" ht="9" hidden="1" customHeight="1" x14ac:dyDescent="0.25">
      <c r="A25" s="249"/>
      <c r="B25" s="249"/>
      <c r="C25" s="249"/>
      <c r="D25" s="249"/>
      <c r="E25" s="249"/>
      <c r="F25" s="249"/>
      <c r="G25" s="249"/>
      <c r="H25" s="249"/>
      <c r="I25" s="249"/>
      <c r="J25" s="1"/>
    </row>
    <row r="26" spans="1:10" ht="58.5" customHeight="1" x14ac:dyDescent="0.25">
      <c r="A26" s="205" t="s">
        <v>227</v>
      </c>
      <c r="B26" s="205"/>
      <c r="C26" s="205"/>
      <c r="D26" s="205"/>
      <c r="E26" s="205"/>
      <c r="F26" s="205"/>
      <c r="G26" s="205"/>
      <c r="H26" s="205"/>
      <c r="I26" s="205"/>
      <c r="J26" s="12"/>
    </row>
    <row r="27" spans="1:10" ht="18.75" customHeight="1" x14ac:dyDescent="0.25">
      <c r="A27" s="15"/>
      <c r="B27" s="22">
        <f>I192+H205</f>
        <v>1578607.95</v>
      </c>
      <c r="C27" s="251" t="s">
        <v>15</v>
      </c>
      <c r="D27" s="251"/>
      <c r="E27" s="251"/>
      <c r="F27" s="251"/>
      <c r="G27" s="251"/>
      <c r="H27" s="15"/>
      <c r="I27" s="12"/>
      <c r="J27" s="12"/>
    </row>
    <row r="28" spans="1:10" ht="18.75" customHeight="1" x14ac:dyDescent="0.25">
      <c r="A28" s="178" t="s">
        <v>17</v>
      </c>
      <c r="B28" s="178"/>
      <c r="C28" s="15"/>
      <c r="D28" s="15"/>
      <c r="E28" s="15"/>
      <c r="F28" s="15"/>
      <c r="G28" s="15"/>
      <c r="H28" s="15"/>
      <c r="I28" s="12"/>
      <c r="J28" s="12"/>
    </row>
    <row r="29" spans="1:10" ht="33.75" customHeight="1" x14ac:dyDescent="0.25">
      <c r="A29" s="15"/>
      <c r="B29" s="22">
        <f>H192+G205</f>
        <v>1304634.6200000001</v>
      </c>
      <c r="C29" s="252" t="s">
        <v>56</v>
      </c>
      <c r="D29" s="251"/>
      <c r="E29" s="251"/>
      <c r="F29" s="251"/>
      <c r="G29" s="251"/>
      <c r="H29" s="251"/>
      <c r="I29" s="251"/>
      <c r="J29" s="12"/>
    </row>
    <row r="30" spans="1:10" ht="33.75" customHeight="1" x14ac:dyDescent="0.25">
      <c r="A30" s="280" t="s">
        <v>228</v>
      </c>
      <c r="B30" s="281"/>
      <c r="C30" s="281"/>
      <c r="D30" s="281"/>
      <c r="E30" s="281"/>
      <c r="F30" s="281"/>
      <c r="G30" s="281"/>
      <c r="H30" s="281"/>
      <c r="I30" s="281"/>
      <c r="J30" s="12"/>
    </row>
    <row r="31" spans="1:10" ht="33.75" customHeight="1" x14ac:dyDescent="0.25">
      <c r="A31" s="285" t="s">
        <v>229</v>
      </c>
      <c r="B31" s="285"/>
      <c r="C31" s="285"/>
      <c r="D31" s="285"/>
      <c r="E31" s="285"/>
      <c r="F31" s="285"/>
      <c r="G31" s="285"/>
      <c r="H31" s="285"/>
      <c r="I31" s="285"/>
      <c r="J31" s="12"/>
    </row>
    <row r="32" spans="1:10" ht="83.25" customHeight="1" x14ac:dyDescent="0.25">
      <c r="A32" s="248" t="s">
        <v>230</v>
      </c>
      <c r="B32" s="248"/>
      <c r="C32" s="248"/>
      <c r="D32" s="248"/>
      <c r="E32" s="248"/>
      <c r="F32" s="248"/>
      <c r="G32" s="248"/>
      <c r="H32" s="248"/>
      <c r="I32" s="248"/>
      <c r="J32" s="12"/>
    </row>
    <row r="33" spans="1:10" ht="15.75" x14ac:dyDescent="0.25">
      <c r="A33" s="281" t="s">
        <v>16</v>
      </c>
      <c r="B33" s="251"/>
      <c r="C33" s="251"/>
      <c r="D33" s="251"/>
      <c r="E33" s="251"/>
      <c r="F33" s="251"/>
      <c r="G33" s="251"/>
      <c r="H33" s="251"/>
      <c r="I33" s="251"/>
      <c r="J33" s="1"/>
    </row>
    <row r="34" spans="1:10" ht="16.5" thickBot="1" x14ac:dyDescent="0.3">
      <c r="A34" s="221" t="s">
        <v>24</v>
      </c>
      <c r="B34" s="221"/>
      <c r="C34" s="221"/>
      <c r="D34" s="221"/>
      <c r="E34" s="221"/>
      <c r="F34" s="221"/>
      <c r="G34" s="221"/>
      <c r="H34" s="221"/>
      <c r="I34" s="221"/>
      <c r="J34" s="1"/>
    </row>
    <row r="35" spans="1:10" ht="32.25" customHeight="1" thickBot="1" x14ac:dyDescent="0.3">
      <c r="A35" s="61" t="s">
        <v>4</v>
      </c>
      <c r="B35" s="242" t="s">
        <v>30</v>
      </c>
      <c r="C35" s="243"/>
      <c r="D35" s="266" t="s">
        <v>5</v>
      </c>
      <c r="E35" s="260" t="s">
        <v>29</v>
      </c>
      <c r="F35" s="266" t="s">
        <v>6</v>
      </c>
      <c r="G35" s="260" t="s">
        <v>18</v>
      </c>
      <c r="H35" s="240" t="s">
        <v>11</v>
      </c>
      <c r="I35" s="293"/>
      <c r="J35" s="1"/>
    </row>
    <row r="36" spans="1:10" ht="36" customHeight="1" thickBot="1" x14ac:dyDescent="0.3">
      <c r="A36" s="62"/>
      <c r="B36" s="244"/>
      <c r="C36" s="245"/>
      <c r="D36" s="267"/>
      <c r="E36" s="261"/>
      <c r="F36" s="267"/>
      <c r="G36" s="261"/>
      <c r="H36" s="36" t="s">
        <v>7</v>
      </c>
      <c r="I36" s="35" t="s">
        <v>8</v>
      </c>
      <c r="J36" s="1"/>
    </row>
    <row r="37" spans="1:10" ht="16.5" customHeight="1" thickBot="1" x14ac:dyDescent="0.3">
      <c r="A37" s="39">
        <v>1</v>
      </c>
      <c r="B37" s="63">
        <v>2</v>
      </c>
      <c r="C37" s="64"/>
      <c r="D37" s="40">
        <v>3</v>
      </c>
      <c r="E37" s="39">
        <v>4</v>
      </c>
      <c r="F37" s="39">
        <v>5</v>
      </c>
      <c r="G37" s="39">
        <v>6</v>
      </c>
      <c r="H37" s="39">
        <v>7</v>
      </c>
      <c r="I37" s="41">
        <v>8</v>
      </c>
      <c r="J37" s="1"/>
    </row>
    <row r="38" spans="1:10" ht="23.25" customHeight="1" x14ac:dyDescent="0.25">
      <c r="A38" s="114" t="s">
        <v>57</v>
      </c>
      <c r="B38" s="115"/>
      <c r="C38" s="115"/>
      <c r="D38" s="115"/>
      <c r="E38" s="115"/>
      <c r="F38" s="115"/>
      <c r="G38" s="115"/>
      <c r="H38" s="115"/>
      <c r="I38" s="116"/>
      <c r="J38" s="1"/>
    </row>
    <row r="39" spans="1:10" ht="18.75" customHeight="1" x14ac:dyDescent="0.25">
      <c r="A39" s="88">
        <v>1</v>
      </c>
      <c r="B39" s="117" t="s">
        <v>58</v>
      </c>
      <c r="C39" s="118"/>
      <c r="D39" s="66" t="s">
        <v>186</v>
      </c>
      <c r="E39" s="76">
        <v>9000</v>
      </c>
      <c r="F39" s="89">
        <v>21</v>
      </c>
      <c r="G39" s="90">
        <v>1.17</v>
      </c>
      <c r="H39" s="91">
        <f>ROUND(G39*E39,2)</f>
        <v>10530</v>
      </c>
      <c r="I39" s="91">
        <f>ROUND(H39+(F39*H39)/100,2)</f>
        <v>12741.3</v>
      </c>
      <c r="J39" s="1"/>
    </row>
    <row r="40" spans="1:10" ht="19.5" customHeight="1" x14ac:dyDescent="0.25">
      <c r="A40" s="88">
        <f t="shared" ref="A40:A58" si="0">A39+1</f>
        <v>2</v>
      </c>
      <c r="B40" s="117" t="s">
        <v>59</v>
      </c>
      <c r="C40" s="118"/>
      <c r="D40" s="66" t="s">
        <v>187</v>
      </c>
      <c r="E40" s="76">
        <v>2500</v>
      </c>
      <c r="F40" s="89">
        <v>21</v>
      </c>
      <c r="G40" s="90">
        <v>8.69</v>
      </c>
      <c r="H40" s="91">
        <f t="shared" ref="H40:H102" si="1">ROUND(G40*E40,2)</f>
        <v>21725</v>
      </c>
      <c r="I40" s="91">
        <f t="shared" ref="I40:I102" si="2">ROUND(H40+(F40*H40)/100,2)</f>
        <v>26287.25</v>
      </c>
      <c r="J40" s="1"/>
    </row>
    <row r="41" spans="1:10" ht="20.25" customHeight="1" x14ac:dyDescent="0.25">
      <c r="A41" s="88">
        <f t="shared" si="0"/>
        <v>3</v>
      </c>
      <c r="B41" s="117" t="s">
        <v>60</v>
      </c>
      <c r="C41" s="118"/>
      <c r="D41" s="66" t="s">
        <v>187</v>
      </c>
      <c r="E41" s="76">
        <v>200</v>
      </c>
      <c r="F41" s="89">
        <v>21</v>
      </c>
      <c r="G41" s="90">
        <v>18.43</v>
      </c>
      <c r="H41" s="91">
        <f t="shared" si="1"/>
        <v>3686</v>
      </c>
      <c r="I41" s="91">
        <f t="shared" si="2"/>
        <v>4460.0600000000004</v>
      </c>
      <c r="J41" s="1"/>
    </row>
    <row r="42" spans="1:10" ht="20.25" customHeight="1" x14ac:dyDescent="0.25">
      <c r="A42" s="88">
        <f t="shared" si="0"/>
        <v>4</v>
      </c>
      <c r="B42" s="117" t="s">
        <v>61</v>
      </c>
      <c r="C42" s="118"/>
      <c r="D42" s="66" t="s">
        <v>186</v>
      </c>
      <c r="E42" s="76">
        <v>200</v>
      </c>
      <c r="F42" s="89">
        <v>21</v>
      </c>
      <c r="G42" s="90">
        <v>1.17</v>
      </c>
      <c r="H42" s="91">
        <f t="shared" si="1"/>
        <v>234</v>
      </c>
      <c r="I42" s="91">
        <f t="shared" si="2"/>
        <v>283.14</v>
      </c>
      <c r="J42" s="1"/>
    </row>
    <row r="43" spans="1:10" s="30" customFormat="1" ht="18.75" customHeight="1" x14ac:dyDescent="0.25">
      <c r="A43" s="88">
        <f t="shared" si="0"/>
        <v>5</v>
      </c>
      <c r="B43" s="117" t="s">
        <v>62</v>
      </c>
      <c r="C43" s="118"/>
      <c r="D43" s="66" t="s">
        <v>188</v>
      </c>
      <c r="E43" s="76">
        <v>50</v>
      </c>
      <c r="F43" s="89">
        <v>21</v>
      </c>
      <c r="G43" s="90">
        <v>32.33</v>
      </c>
      <c r="H43" s="91">
        <f t="shared" si="1"/>
        <v>1616.5</v>
      </c>
      <c r="I43" s="91">
        <f t="shared" si="2"/>
        <v>1955.97</v>
      </c>
      <c r="J43" s="10"/>
    </row>
    <row r="44" spans="1:10" ht="18" customHeight="1" x14ac:dyDescent="0.25">
      <c r="A44" s="88">
        <f t="shared" si="0"/>
        <v>6</v>
      </c>
      <c r="B44" s="117" t="s">
        <v>63</v>
      </c>
      <c r="C44" s="118"/>
      <c r="D44" s="66" t="s">
        <v>188</v>
      </c>
      <c r="E44" s="70">
        <v>50</v>
      </c>
      <c r="F44" s="89">
        <v>21</v>
      </c>
      <c r="G44" s="90">
        <v>226.12</v>
      </c>
      <c r="H44" s="91">
        <f t="shared" si="1"/>
        <v>11306</v>
      </c>
      <c r="I44" s="91">
        <f t="shared" si="2"/>
        <v>13680.26</v>
      </c>
      <c r="J44" s="1"/>
    </row>
    <row r="45" spans="1:10" ht="33" customHeight="1" x14ac:dyDescent="0.25">
      <c r="A45" s="88">
        <f t="shared" si="0"/>
        <v>7</v>
      </c>
      <c r="B45" s="117" t="s">
        <v>64</v>
      </c>
      <c r="C45" s="118"/>
      <c r="D45" s="66" t="s">
        <v>188</v>
      </c>
      <c r="E45" s="70">
        <v>20</v>
      </c>
      <c r="F45" s="89">
        <v>21</v>
      </c>
      <c r="G45" s="90">
        <v>15.64</v>
      </c>
      <c r="H45" s="91">
        <f t="shared" si="1"/>
        <v>312.8</v>
      </c>
      <c r="I45" s="91">
        <f t="shared" si="2"/>
        <v>378.49</v>
      </c>
      <c r="J45" s="1"/>
    </row>
    <row r="46" spans="1:10" ht="18.75" customHeight="1" x14ac:dyDescent="0.25">
      <c r="A46" s="88">
        <f t="shared" si="0"/>
        <v>8</v>
      </c>
      <c r="B46" s="117" t="s">
        <v>65</v>
      </c>
      <c r="C46" s="118"/>
      <c r="D46" s="66" t="s">
        <v>189</v>
      </c>
      <c r="E46" s="70">
        <v>5</v>
      </c>
      <c r="F46" s="89">
        <v>21</v>
      </c>
      <c r="G46" s="90">
        <v>77.33</v>
      </c>
      <c r="H46" s="91">
        <f t="shared" si="1"/>
        <v>386.65</v>
      </c>
      <c r="I46" s="91">
        <f t="shared" si="2"/>
        <v>467.85</v>
      </c>
      <c r="J46" s="1"/>
    </row>
    <row r="47" spans="1:10" ht="18" customHeight="1" x14ac:dyDescent="0.25">
      <c r="A47" s="88">
        <f t="shared" si="0"/>
        <v>9</v>
      </c>
      <c r="B47" s="117" t="s">
        <v>66</v>
      </c>
      <c r="C47" s="118"/>
      <c r="D47" s="66" t="s">
        <v>188</v>
      </c>
      <c r="E47" s="70">
        <v>10</v>
      </c>
      <c r="F47" s="89">
        <v>21</v>
      </c>
      <c r="G47" s="90">
        <v>13.32</v>
      </c>
      <c r="H47" s="91">
        <f t="shared" si="1"/>
        <v>133.19999999999999</v>
      </c>
      <c r="I47" s="91">
        <f t="shared" si="2"/>
        <v>161.16999999999999</v>
      </c>
      <c r="J47" s="1"/>
    </row>
    <row r="48" spans="1:10" ht="18" customHeight="1" x14ac:dyDescent="0.25">
      <c r="A48" s="88">
        <f t="shared" si="0"/>
        <v>10</v>
      </c>
      <c r="B48" s="117" t="s">
        <v>67</v>
      </c>
      <c r="C48" s="118"/>
      <c r="D48" s="66" t="s">
        <v>190</v>
      </c>
      <c r="E48" s="70">
        <v>40</v>
      </c>
      <c r="F48" s="89">
        <v>21</v>
      </c>
      <c r="G48" s="90">
        <v>5.99</v>
      </c>
      <c r="H48" s="91">
        <f t="shared" si="1"/>
        <v>239.6</v>
      </c>
      <c r="I48" s="91">
        <f t="shared" si="2"/>
        <v>289.92</v>
      </c>
      <c r="J48" s="1"/>
    </row>
    <row r="49" spans="1:10" ht="18" customHeight="1" x14ac:dyDescent="0.25">
      <c r="A49" s="88">
        <f t="shared" si="0"/>
        <v>11</v>
      </c>
      <c r="B49" s="117" t="s">
        <v>68</v>
      </c>
      <c r="C49" s="118"/>
      <c r="D49" s="66" t="s">
        <v>187</v>
      </c>
      <c r="E49" s="70">
        <v>300</v>
      </c>
      <c r="F49" s="89">
        <v>21</v>
      </c>
      <c r="G49" s="90">
        <v>1.36</v>
      </c>
      <c r="H49" s="91">
        <f t="shared" si="1"/>
        <v>408</v>
      </c>
      <c r="I49" s="91">
        <f t="shared" si="2"/>
        <v>493.68</v>
      </c>
      <c r="J49" s="1"/>
    </row>
    <row r="50" spans="1:10" ht="36" customHeight="1" x14ac:dyDescent="0.25">
      <c r="A50" s="88">
        <f t="shared" si="0"/>
        <v>12</v>
      </c>
      <c r="B50" s="117" t="s">
        <v>69</v>
      </c>
      <c r="C50" s="118"/>
      <c r="D50" s="66" t="s">
        <v>188</v>
      </c>
      <c r="E50" s="76">
        <v>50</v>
      </c>
      <c r="F50" s="89">
        <v>21</v>
      </c>
      <c r="G50" s="90">
        <v>26.5</v>
      </c>
      <c r="H50" s="91">
        <f t="shared" si="1"/>
        <v>1325</v>
      </c>
      <c r="I50" s="91">
        <f t="shared" si="2"/>
        <v>1603.25</v>
      </c>
      <c r="J50" s="1"/>
    </row>
    <row r="51" spans="1:10" ht="33.75" customHeight="1" x14ac:dyDescent="0.25">
      <c r="A51" s="88">
        <f t="shared" si="0"/>
        <v>13</v>
      </c>
      <c r="B51" s="117" t="s">
        <v>70</v>
      </c>
      <c r="C51" s="118"/>
      <c r="D51" s="66" t="s">
        <v>186</v>
      </c>
      <c r="E51" s="76">
        <v>750</v>
      </c>
      <c r="F51" s="89">
        <v>21</v>
      </c>
      <c r="G51" s="90">
        <v>0.62</v>
      </c>
      <c r="H51" s="91">
        <f t="shared" si="1"/>
        <v>465</v>
      </c>
      <c r="I51" s="91">
        <f t="shared" si="2"/>
        <v>562.65</v>
      </c>
      <c r="J51" s="1"/>
    </row>
    <row r="52" spans="1:10" ht="36" customHeight="1" x14ac:dyDescent="0.25">
      <c r="A52" s="88">
        <f t="shared" si="0"/>
        <v>14</v>
      </c>
      <c r="B52" s="117" t="s">
        <v>71</v>
      </c>
      <c r="C52" s="118"/>
      <c r="D52" s="66" t="s">
        <v>191</v>
      </c>
      <c r="E52" s="76">
        <v>750</v>
      </c>
      <c r="F52" s="89">
        <v>21</v>
      </c>
      <c r="G52" s="90">
        <v>0.21</v>
      </c>
      <c r="H52" s="91">
        <f t="shared" si="1"/>
        <v>157.5</v>
      </c>
      <c r="I52" s="91">
        <f t="shared" si="2"/>
        <v>190.58</v>
      </c>
      <c r="J52" s="1"/>
    </row>
    <row r="53" spans="1:10" ht="18.75" customHeight="1" x14ac:dyDescent="0.25">
      <c r="A53" s="88">
        <f t="shared" si="0"/>
        <v>15</v>
      </c>
      <c r="B53" s="117" t="s">
        <v>72</v>
      </c>
      <c r="C53" s="118"/>
      <c r="D53" s="66" t="s">
        <v>186</v>
      </c>
      <c r="E53" s="70">
        <v>225</v>
      </c>
      <c r="F53" s="89">
        <v>21</v>
      </c>
      <c r="G53" s="90">
        <v>1.41</v>
      </c>
      <c r="H53" s="91">
        <f t="shared" si="1"/>
        <v>317.25</v>
      </c>
      <c r="I53" s="91">
        <f t="shared" si="2"/>
        <v>383.87</v>
      </c>
      <c r="J53" s="1"/>
    </row>
    <row r="54" spans="1:10" ht="19.5" customHeight="1" x14ac:dyDescent="0.25">
      <c r="A54" s="88">
        <f t="shared" si="0"/>
        <v>16</v>
      </c>
      <c r="B54" s="117" t="s">
        <v>73</v>
      </c>
      <c r="C54" s="118"/>
      <c r="D54" s="66" t="s">
        <v>186</v>
      </c>
      <c r="E54" s="70">
        <v>225</v>
      </c>
      <c r="F54" s="89">
        <v>21</v>
      </c>
      <c r="G54" s="90">
        <v>0.85</v>
      </c>
      <c r="H54" s="91">
        <f t="shared" si="1"/>
        <v>191.25</v>
      </c>
      <c r="I54" s="91">
        <f t="shared" si="2"/>
        <v>231.41</v>
      </c>
      <c r="J54" s="1"/>
    </row>
    <row r="55" spans="1:10" ht="19.5" customHeight="1" x14ac:dyDescent="0.25">
      <c r="A55" s="88">
        <f t="shared" si="0"/>
        <v>17</v>
      </c>
      <c r="B55" s="117" t="s">
        <v>74</v>
      </c>
      <c r="C55" s="118"/>
      <c r="D55" s="67" t="s">
        <v>187</v>
      </c>
      <c r="E55" s="70">
        <v>240</v>
      </c>
      <c r="F55" s="89">
        <v>21</v>
      </c>
      <c r="G55" s="90">
        <v>1.08</v>
      </c>
      <c r="H55" s="91">
        <f t="shared" si="1"/>
        <v>259.2</v>
      </c>
      <c r="I55" s="91">
        <f t="shared" si="2"/>
        <v>313.63</v>
      </c>
      <c r="J55" s="1"/>
    </row>
    <row r="56" spans="1:10" ht="20.25" customHeight="1" x14ac:dyDescent="0.25">
      <c r="A56" s="88">
        <f t="shared" si="0"/>
        <v>18</v>
      </c>
      <c r="B56" s="117" t="s">
        <v>75</v>
      </c>
      <c r="C56" s="118"/>
      <c r="D56" s="66" t="s">
        <v>188</v>
      </c>
      <c r="E56" s="70">
        <v>15</v>
      </c>
      <c r="F56" s="89">
        <v>21</v>
      </c>
      <c r="G56" s="90">
        <v>194.68</v>
      </c>
      <c r="H56" s="91">
        <f t="shared" si="1"/>
        <v>2920.2</v>
      </c>
      <c r="I56" s="91">
        <f t="shared" si="2"/>
        <v>3533.44</v>
      </c>
      <c r="J56" s="1"/>
    </row>
    <row r="57" spans="1:10" ht="19.5" customHeight="1" x14ac:dyDescent="0.25">
      <c r="A57" s="88">
        <f t="shared" si="0"/>
        <v>19</v>
      </c>
      <c r="B57" s="109" t="s">
        <v>76</v>
      </c>
      <c r="C57" s="110"/>
      <c r="D57" s="68" t="s">
        <v>192</v>
      </c>
      <c r="E57" s="76">
        <v>20</v>
      </c>
      <c r="F57" s="89">
        <v>21</v>
      </c>
      <c r="G57" s="90">
        <v>5.19</v>
      </c>
      <c r="H57" s="91">
        <f t="shared" si="1"/>
        <v>103.8</v>
      </c>
      <c r="I57" s="91">
        <f t="shared" si="2"/>
        <v>125.6</v>
      </c>
      <c r="J57" s="1"/>
    </row>
    <row r="58" spans="1:10" ht="20.25" customHeight="1" x14ac:dyDescent="0.25">
      <c r="A58" s="88">
        <f t="shared" si="0"/>
        <v>20</v>
      </c>
      <c r="B58" s="109" t="s">
        <v>77</v>
      </c>
      <c r="C58" s="110"/>
      <c r="D58" s="69" t="s">
        <v>190</v>
      </c>
      <c r="E58" s="70">
        <v>20</v>
      </c>
      <c r="F58" s="89">
        <v>21</v>
      </c>
      <c r="G58" s="90">
        <v>5.44</v>
      </c>
      <c r="H58" s="91">
        <f t="shared" si="1"/>
        <v>108.8</v>
      </c>
      <c r="I58" s="91">
        <f t="shared" si="2"/>
        <v>131.65</v>
      </c>
      <c r="J58" s="1"/>
    </row>
    <row r="59" spans="1:10" ht="18" customHeight="1" x14ac:dyDescent="0.25">
      <c r="A59" s="88">
        <f>A58+1</f>
        <v>21</v>
      </c>
      <c r="B59" s="109" t="s">
        <v>232</v>
      </c>
      <c r="C59" s="110"/>
      <c r="D59" s="66" t="s">
        <v>193</v>
      </c>
      <c r="E59" s="70">
        <v>1720</v>
      </c>
      <c r="F59" s="89">
        <v>21</v>
      </c>
      <c r="G59" s="90">
        <v>29.64</v>
      </c>
      <c r="H59" s="91">
        <f t="shared" si="1"/>
        <v>50980.800000000003</v>
      </c>
      <c r="I59" s="91">
        <f t="shared" si="2"/>
        <v>61686.77</v>
      </c>
      <c r="J59" s="1"/>
    </row>
    <row r="60" spans="1:10" ht="20.25" customHeight="1" x14ac:dyDescent="0.25">
      <c r="A60" s="119" t="s">
        <v>78</v>
      </c>
      <c r="B60" s="120"/>
      <c r="C60" s="120"/>
      <c r="D60" s="106"/>
      <c r="E60" s="106"/>
      <c r="F60" s="107"/>
      <c r="G60" s="108"/>
      <c r="H60" s="106"/>
      <c r="I60" s="105"/>
      <c r="J60" s="1"/>
    </row>
    <row r="61" spans="1:10" ht="21" customHeight="1" x14ac:dyDescent="0.25">
      <c r="A61" s="88">
        <v>22</v>
      </c>
      <c r="B61" s="117" t="s">
        <v>79</v>
      </c>
      <c r="C61" s="118"/>
      <c r="D61" s="69" t="s">
        <v>188</v>
      </c>
      <c r="E61" s="77">
        <v>120</v>
      </c>
      <c r="F61" s="89">
        <v>21</v>
      </c>
      <c r="G61" s="90">
        <v>16.920000000000002</v>
      </c>
      <c r="H61" s="91">
        <f t="shared" si="1"/>
        <v>2030.4</v>
      </c>
      <c r="I61" s="91">
        <f t="shared" si="2"/>
        <v>2456.7800000000002</v>
      </c>
      <c r="J61" s="1"/>
    </row>
    <row r="62" spans="1:10" ht="20.25" customHeight="1" x14ac:dyDescent="0.25">
      <c r="A62" s="88">
        <v>23</v>
      </c>
      <c r="B62" s="117" t="s">
        <v>80</v>
      </c>
      <c r="C62" s="118"/>
      <c r="D62" s="66" t="s">
        <v>188</v>
      </c>
      <c r="E62" s="76">
        <v>6000</v>
      </c>
      <c r="F62" s="89">
        <v>21</v>
      </c>
      <c r="G62" s="90">
        <v>3.69</v>
      </c>
      <c r="H62" s="91">
        <f t="shared" si="1"/>
        <v>22140</v>
      </c>
      <c r="I62" s="91">
        <f t="shared" si="2"/>
        <v>26789.4</v>
      </c>
      <c r="J62" s="1"/>
    </row>
    <row r="63" spans="1:10" ht="36" customHeight="1" x14ac:dyDescent="0.25">
      <c r="A63" s="92">
        <v>24</v>
      </c>
      <c r="B63" s="117" t="s">
        <v>81</v>
      </c>
      <c r="C63" s="118"/>
      <c r="D63" s="66" t="s">
        <v>188</v>
      </c>
      <c r="E63" s="70">
        <v>3000</v>
      </c>
      <c r="F63" s="89">
        <v>21</v>
      </c>
      <c r="G63" s="90">
        <v>4.78</v>
      </c>
      <c r="H63" s="91">
        <f t="shared" si="1"/>
        <v>14340</v>
      </c>
      <c r="I63" s="91">
        <f t="shared" si="2"/>
        <v>17351.400000000001</v>
      </c>
      <c r="J63" s="1"/>
    </row>
    <row r="64" spans="1:10" ht="36.75" customHeight="1" x14ac:dyDescent="0.25">
      <c r="A64" s="88">
        <v>25</v>
      </c>
      <c r="B64" s="109" t="s">
        <v>82</v>
      </c>
      <c r="C64" s="110"/>
      <c r="D64" s="66" t="s">
        <v>188</v>
      </c>
      <c r="E64" s="70">
        <v>2500</v>
      </c>
      <c r="F64" s="89">
        <v>21</v>
      </c>
      <c r="G64" s="90">
        <v>1.22</v>
      </c>
      <c r="H64" s="91">
        <f t="shared" si="1"/>
        <v>3050</v>
      </c>
      <c r="I64" s="91">
        <f t="shared" si="2"/>
        <v>3690.5</v>
      </c>
      <c r="J64" s="1"/>
    </row>
    <row r="65" spans="1:10" ht="20.25" customHeight="1" x14ac:dyDescent="0.25">
      <c r="A65" s="88">
        <v>26</v>
      </c>
      <c r="B65" s="109" t="s">
        <v>204</v>
      </c>
      <c r="C65" s="110"/>
      <c r="D65" s="66" t="s">
        <v>193</v>
      </c>
      <c r="E65" s="70">
        <v>100</v>
      </c>
      <c r="F65" s="89">
        <v>21</v>
      </c>
      <c r="G65" s="90">
        <v>12.09</v>
      </c>
      <c r="H65" s="91">
        <f t="shared" si="1"/>
        <v>1209</v>
      </c>
      <c r="I65" s="91">
        <f t="shared" si="2"/>
        <v>1462.89</v>
      </c>
      <c r="J65" s="1"/>
    </row>
    <row r="66" spans="1:10" ht="21" customHeight="1" x14ac:dyDescent="0.25">
      <c r="A66" s="93">
        <v>27</v>
      </c>
      <c r="B66" s="117" t="s">
        <v>83</v>
      </c>
      <c r="C66" s="118"/>
      <c r="D66" s="66" t="s">
        <v>188</v>
      </c>
      <c r="E66" s="70">
        <v>250</v>
      </c>
      <c r="F66" s="89">
        <v>21</v>
      </c>
      <c r="G66" s="90">
        <v>20.54</v>
      </c>
      <c r="H66" s="91">
        <f t="shared" si="1"/>
        <v>5135</v>
      </c>
      <c r="I66" s="91">
        <f t="shared" si="2"/>
        <v>6213.35</v>
      </c>
      <c r="J66" s="1"/>
    </row>
    <row r="67" spans="1:10" ht="24.75" customHeight="1" x14ac:dyDescent="0.25">
      <c r="A67" s="88">
        <v>28</v>
      </c>
      <c r="B67" s="117" t="s">
        <v>84</v>
      </c>
      <c r="C67" s="118"/>
      <c r="D67" s="66" t="s">
        <v>188</v>
      </c>
      <c r="E67" s="76">
        <v>1500</v>
      </c>
      <c r="F67" s="89">
        <v>21</v>
      </c>
      <c r="G67" s="90">
        <v>26.07</v>
      </c>
      <c r="H67" s="91">
        <f t="shared" si="1"/>
        <v>39105</v>
      </c>
      <c r="I67" s="91">
        <f t="shared" si="2"/>
        <v>47317.05</v>
      </c>
      <c r="J67" s="1"/>
    </row>
    <row r="68" spans="1:10" ht="21" customHeight="1" x14ac:dyDescent="0.25">
      <c r="A68" s="88">
        <v>29</v>
      </c>
      <c r="B68" s="117" t="s">
        <v>85</v>
      </c>
      <c r="C68" s="118"/>
      <c r="D68" s="66" t="s">
        <v>187</v>
      </c>
      <c r="E68" s="76">
        <v>300</v>
      </c>
      <c r="F68" s="89">
        <v>21</v>
      </c>
      <c r="G68" s="90">
        <v>14.29</v>
      </c>
      <c r="H68" s="91">
        <f t="shared" si="1"/>
        <v>4287</v>
      </c>
      <c r="I68" s="91">
        <f t="shared" si="2"/>
        <v>5187.2700000000004</v>
      </c>
      <c r="J68" s="1"/>
    </row>
    <row r="69" spans="1:10" ht="24" customHeight="1" x14ac:dyDescent="0.25">
      <c r="A69" s="88">
        <v>30</v>
      </c>
      <c r="B69" s="117" t="s">
        <v>86</v>
      </c>
      <c r="C69" s="118"/>
      <c r="D69" s="66" t="s">
        <v>187</v>
      </c>
      <c r="E69" s="76">
        <v>3000</v>
      </c>
      <c r="F69" s="89">
        <v>21</v>
      </c>
      <c r="G69" s="90">
        <v>13.3</v>
      </c>
      <c r="H69" s="91">
        <f t="shared" si="1"/>
        <v>39900</v>
      </c>
      <c r="I69" s="91">
        <f t="shared" si="2"/>
        <v>48279</v>
      </c>
      <c r="J69" s="1"/>
    </row>
    <row r="70" spans="1:10" ht="19.5" customHeight="1" x14ac:dyDescent="0.25">
      <c r="A70" s="88">
        <v>31</v>
      </c>
      <c r="B70" s="117" t="s">
        <v>87</v>
      </c>
      <c r="C70" s="118"/>
      <c r="D70" s="66" t="s">
        <v>188</v>
      </c>
      <c r="E70" s="76">
        <v>800</v>
      </c>
      <c r="F70" s="89">
        <v>21</v>
      </c>
      <c r="G70" s="90">
        <v>65.06</v>
      </c>
      <c r="H70" s="91">
        <f t="shared" si="1"/>
        <v>52048</v>
      </c>
      <c r="I70" s="91">
        <f t="shared" si="2"/>
        <v>62978.080000000002</v>
      </c>
      <c r="J70" s="1"/>
    </row>
    <row r="71" spans="1:10" ht="24" customHeight="1" x14ac:dyDescent="0.25">
      <c r="A71" s="88">
        <v>32</v>
      </c>
      <c r="B71" s="117" t="s">
        <v>88</v>
      </c>
      <c r="C71" s="118"/>
      <c r="D71" s="66" t="s">
        <v>192</v>
      </c>
      <c r="E71" s="76">
        <v>15000</v>
      </c>
      <c r="F71" s="89">
        <v>21</v>
      </c>
      <c r="G71" s="90">
        <v>0.38</v>
      </c>
      <c r="H71" s="91">
        <f t="shared" si="1"/>
        <v>5700</v>
      </c>
      <c r="I71" s="91">
        <f t="shared" si="2"/>
        <v>6897</v>
      </c>
      <c r="J71" s="1"/>
    </row>
    <row r="72" spans="1:10" ht="22.5" customHeight="1" x14ac:dyDescent="0.25">
      <c r="A72" s="88">
        <v>33</v>
      </c>
      <c r="B72" s="117" t="s">
        <v>89</v>
      </c>
      <c r="C72" s="118"/>
      <c r="D72" s="66" t="s">
        <v>192</v>
      </c>
      <c r="E72" s="70">
        <v>2000</v>
      </c>
      <c r="F72" s="89">
        <v>21</v>
      </c>
      <c r="G72" s="90">
        <v>0.03</v>
      </c>
      <c r="H72" s="91">
        <f t="shared" si="1"/>
        <v>60</v>
      </c>
      <c r="I72" s="91">
        <f t="shared" si="2"/>
        <v>72.599999999999994</v>
      </c>
      <c r="J72" s="1"/>
    </row>
    <row r="73" spans="1:10" ht="18" customHeight="1" x14ac:dyDescent="0.25">
      <c r="A73" s="93">
        <v>34</v>
      </c>
      <c r="B73" s="123" t="s">
        <v>205</v>
      </c>
      <c r="C73" s="124"/>
      <c r="D73" s="66" t="s">
        <v>192</v>
      </c>
      <c r="E73" s="70">
        <v>600</v>
      </c>
      <c r="F73" s="89">
        <v>21</v>
      </c>
      <c r="G73" s="90">
        <v>1.08</v>
      </c>
      <c r="H73" s="91">
        <f t="shared" si="1"/>
        <v>648</v>
      </c>
      <c r="I73" s="91">
        <f t="shared" si="2"/>
        <v>784.08</v>
      </c>
      <c r="J73" s="1"/>
    </row>
    <row r="74" spans="1:10" ht="22.5" customHeight="1" x14ac:dyDescent="0.25">
      <c r="A74" s="88">
        <v>35</v>
      </c>
      <c r="B74" s="117" t="s">
        <v>90</v>
      </c>
      <c r="C74" s="118"/>
      <c r="D74" s="66" t="s">
        <v>192</v>
      </c>
      <c r="E74" s="70">
        <v>3500</v>
      </c>
      <c r="F74" s="89">
        <v>21</v>
      </c>
      <c r="G74" s="90">
        <v>5.29</v>
      </c>
      <c r="H74" s="91">
        <f t="shared" si="1"/>
        <v>18515</v>
      </c>
      <c r="I74" s="91">
        <f t="shared" si="2"/>
        <v>22403.15</v>
      </c>
      <c r="J74" s="1"/>
    </row>
    <row r="75" spans="1:10" ht="35.25" customHeight="1" x14ac:dyDescent="0.25">
      <c r="A75" s="88">
        <v>36</v>
      </c>
      <c r="B75" s="109" t="s">
        <v>206</v>
      </c>
      <c r="C75" s="110"/>
      <c r="D75" s="66" t="s">
        <v>192</v>
      </c>
      <c r="E75" s="70">
        <v>3500</v>
      </c>
      <c r="F75" s="89">
        <v>21</v>
      </c>
      <c r="G75" s="90">
        <v>0.78</v>
      </c>
      <c r="H75" s="91">
        <f t="shared" si="1"/>
        <v>2730</v>
      </c>
      <c r="I75" s="91">
        <f t="shared" si="2"/>
        <v>3303.3</v>
      </c>
      <c r="J75" s="1"/>
    </row>
    <row r="76" spans="1:10" ht="24.75" customHeight="1" x14ac:dyDescent="0.25">
      <c r="A76" s="119" t="s">
        <v>91</v>
      </c>
      <c r="B76" s="120"/>
      <c r="C76" s="120"/>
      <c r="D76" s="94"/>
      <c r="E76" s="94"/>
      <c r="F76" s="107"/>
      <c r="G76" s="108"/>
      <c r="H76" s="95"/>
      <c r="I76" s="96">
        <f t="shared" si="2"/>
        <v>0</v>
      </c>
      <c r="J76" s="1"/>
    </row>
    <row r="77" spans="1:10" ht="34.5" customHeight="1" x14ac:dyDescent="0.25">
      <c r="A77" s="31">
        <v>37</v>
      </c>
      <c r="B77" s="117" t="s">
        <v>92</v>
      </c>
      <c r="C77" s="118"/>
      <c r="D77" s="70" t="s">
        <v>187</v>
      </c>
      <c r="E77" s="76">
        <v>800</v>
      </c>
      <c r="F77" s="89">
        <v>21</v>
      </c>
      <c r="G77" s="90">
        <v>17.079999999999998</v>
      </c>
      <c r="H77" s="91">
        <f t="shared" si="1"/>
        <v>13664</v>
      </c>
      <c r="I77" s="91">
        <f t="shared" si="2"/>
        <v>16533.439999999999</v>
      </c>
      <c r="J77" s="1"/>
    </row>
    <row r="78" spans="1:10" ht="33.75" customHeight="1" x14ac:dyDescent="0.25">
      <c r="A78" s="31">
        <v>38</v>
      </c>
      <c r="B78" s="117" t="s">
        <v>93</v>
      </c>
      <c r="C78" s="118"/>
      <c r="D78" s="70" t="s">
        <v>187</v>
      </c>
      <c r="E78" s="76">
        <v>1000</v>
      </c>
      <c r="F78" s="89">
        <v>21</v>
      </c>
      <c r="G78" s="90">
        <v>18.690000000000001</v>
      </c>
      <c r="H78" s="91">
        <f t="shared" si="1"/>
        <v>18690</v>
      </c>
      <c r="I78" s="91">
        <f t="shared" si="2"/>
        <v>22614.9</v>
      </c>
      <c r="J78" s="1"/>
    </row>
    <row r="79" spans="1:10" ht="32.25" customHeight="1" x14ac:dyDescent="0.25">
      <c r="A79" s="31">
        <v>39</v>
      </c>
      <c r="B79" s="117" t="s">
        <v>94</v>
      </c>
      <c r="C79" s="118"/>
      <c r="D79" s="70" t="s">
        <v>187</v>
      </c>
      <c r="E79" s="76">
        <v>600</v>
      </c>
      <c r="F79" s="89">
        <v>21</v>
      </c>
      <c r="G79" s="90">
        <v>18.420000000000002</v>
      </c>
      <c r="H79" s="91">
        <f t="shared" si="1"/>
        <v>11052</v>
      </c>
      <c r="I79" s="91">
        <f t="shared" si="2"/>
        <v>13372.92</v>
      </c>
      <c r="J79" s="1"/>
    </row>
    <row r="80" spans="1:10" ht="37.5" customHeight="1" x14ac:dyDescent="0.25">
      <c r="A80" s="31">
        <v>40</v>
      </c>
      <c r="B80" s="117" t="s">
        <v>95</v>
      </c>
      <c r="C80" s="118"/>
      <c r="D80" s="70" t="s">
        <v>188</v>
      </c>
      <c r="E80" s="76">
        <v>220</v>
      </c>
      <c r="F80" s="89">
        <v>21</v>
      </c>
      <c r="G80" s="90">
        <v>52.78</v>
      </c>
      <c r="H80" s="91">
        <f t="shared" si="1"/>
        <v>11611.6</v>
      </c>
      <c r="I80" s="91">
        <f t="shared" si="2"/>
        <v>14050.04</v>
      </c>
      <c r="J80" s="1"/>
    </row>
    <row r="81" spans="1:10" ht="21.75" customHeight="1" x14ac:dyDescent="0.25">
      <c r="A81" s="31">
        <v>41</v>
      </c>
      <c r="B81" s="109" t="s">
        <v>96</v>
      </c>
      <c r="C81" s="110"/>
      <c r="D81" s="70" t="s">
        <v>187</v>
      </c>
      <c r="E81" s="76">
        <v>750</v>
      </c>
      <c r="F81" s="89">
        <v>21</v>
      </c>
      <c r="G81" s="90">
        <v>14.31</v>
      </c>
      <c r="H81" s="91">
        <f t="shared" si="1"/>
        <v>10732.5</v>
      </c>
      <c r="I81" s="91">
        <f t="shared" si="2"/>
        <v>12986.33</v>
      </c>
      <c r="J81" s="1"/>
    </row>
    <row r="82" spans="1:10" ht="21.75" customHeight="1" x14ac:dyDescent="0.25">
      <c r="A82" s="31">
        <v>42</v>
      </c>
      <c r="B82" s="117" t="s">
        <v>97</v>
      </c>
      <c r="C82" s="118"/>
      <c r="D82" s="70" t="s">
        <v>190</v>
      </c>
      <c r="E82" s="76">
        <v>150</v>
      </c>
      <c r="F82" s="89">
        <v>21</v>
      </c>
      <c r="G82" s="90">
        <v>10.6</v>
      </c>
      <c r="H82" s="91">
        <f t="shared" si="1"/>
        <v>1590</v>
      </c>
      <c r="I82" s="91">
        <f t="shared" si="2"/>
        <v>1923.9</v>
      </c>
      <c r="J82" s="1"/>
    </row>
    <row r="83" spans="1:10" ht="21.75" customHeight="1" x14ac:dyDescent="0.25">
      <c r="A83" s="31">
        <v>43</v>
      </c>
      <c r="B83" s="109" t="s">
        <v>98</v>
      </c>
      <c r="C83" s="110"/>
      <c r="D83" s="70" t="s">
        <v>187</v>
      </c>
      <c r="E83" s="76">
        <v>800</v>
      </c>
      <c r="F83" s="89">
        <v>21</v>
      </c>
      <c r="G83" s="90">
        <v>33.22</v>
      </c>
      <c r="H83" s="91">
        <f t="shared" si="1"/>
        <v>26576</v>
      </c>
      <c r="I83" s="91">
        <f t="shared" si="2"/>
        <v>32156.959999999999</v>
      </c>
      <c r="J83" s="1"/>
    </row>
    <row r="84" spans="1:10" ht="21.75" customHeight="1" x14ac:dyDescent="0.25">
      <c r="A84" s="33">
        <v>44</v>
      </c>
      <c r="B84" s="117" t="s">
        <v>99</v>
      </c>
      <c r="C84" s="118"/>
      <c r="D84" s="70" t="s">
        <v>190</v>
      </c>
      <c r="E84" s="76">
        <v>300</v>
      </c>
      <c r="F84" s="89">
        <v>21</v>
      </c>
      <c r="G84" s="90">
        <v>14.03</v>
      </c>
      <c r="H84" s="91">
        <f t="shared" si="1"/>
        <v>4209</v>
      </c>
      <c r="I84" s="91">
        <f t="shared" si="2"/>
        <v>5092.8900000000003</v>
      </c>
      <c r="J84" s="1"/>
    </row>
    <row r="85" spans="1:10" ht="22.5" customHeight="1" x14ac:dyDescent="0.25">
      <c r="A85" s="65">
        <v>45</v>
      </c>
      <c r="B85" s="117" t="s">
        <v>100</v>
      </c>
      <c r="C85" s="118"/>
      <c r="D85" s="70" t="s">
        <v>187</v>
      </c>
      <c r="E85" s="76">
        <v>200</v>
      </c>
      <c r="F85" s="89">
        <v>21</v>
      </c>
      <c r="G85" s="90">
        <v>46.67</v>
      </c>
      <c r="H85" s="91">
        <f t="shared" si="1"/>
        <v>9334</v>
      </c>
      <c r="I85" s="91">
        <f t="shared" si="2"/>
        <v>11294.14</v>
      </c>
      <c r="J85" s="1"/>
    </row>
    <row r="86" spans="1:10" ht="21.75" customHeight="1" x14ac:dyDescent="0.25">
      <c r="A86" s="31">
        <v>46</v>
      </c>
      <c r="B86" s="117" t="s">
        <v>101</v>
      </c>
      <c r="C86" s="118"/>
      <c r="D86" s="70" t="s">
        <v>190</v>
      </c>
      <c r="E86" s="70">
        <v>100</v>
      </c>
      <c r="F86" s="89">
        <v>21</v>
      </c>
      <c r="G86" s="90">
        <v>15.4</v>
      </c>
      <c r="H86" s="91">
        <f t="shared" si="1"/>
        <v>1540</v>
      </c>
      <c r="I86" s="91">
        <f t="shared" si="2"/>
        <v>1863.4</v>
      </c>
      <c r="J86" s="1"/>
    </row>
    <row r="87" spans="1:10" ht="32.25" customHeight="1" x14ac:dyDescent="0.25">
      <c r="A87" s="31">
        <v>47</v>
      </c>
      <c r="B87" s="117" t="s">
        <v>102</v>
      </c>
      <c r="C87" s="118"/>
      <c r="D87" s="70" t="s">
        <v>190</v>
      </c>
      <c r="E87" s="70">
        <v>100</v>
      </c>
      <c r="F87" s="89">
        <v>21</v>
      </c>
      <c r="G87" s="90">
        <v>544.25</v>
      </c>
      <c r="H87" s="91">
        <f t="shared" si="1"/>
        <v>54425</v>
      </c>
      <c r="I87" s="91">
        <f t="shared" si="2"/>
        <v>65854.25</v>
      </c>
      <c r="J87" s="1"/>
    </row>
    <row r="88" spans="1:10" ht="33" customHeight="1" x14ac:dyDescent="0.25">
      <c r="A88" s="31">
        <v>48</v>
      </c>
      <c r="B88" s="117" t="s">
        <v>103</v>
      </c>
      <c r="C88" s="118"/>
      <c r="D88" s="70" t="s">
        <v>190</v>
      </c>
      <c r="E88" s="70">
        <v>100</v>
      </c>
      <c r="F88" s="89">
        <v>21</v>
      </c>
      <c r="G88" s="90">
        <v>336.61</v>
      </c>
      <c r="H88" s="91">
        <f t="shared" si="1"/>
        <v>33661</v>
      </c>
      <c r="I88" s="91">
        <f t="shared" si="2"/>
        <v>40729.81</v>
      </c>
      <c r="J88" s="1"/>
    </row>
    <row r="89" spans="1:10" ht="21.75" customHeight="1" x14ac:dyDescent="0.25">
      <c r="A89" s="31">
        <v>49</v>
      </c>
      <c r="B89" s="125" t="s">
        <v>104</v>
      </c>
      <c r="C89" s="126"/>
      <c r="D89" s="70" t="s">
        <v>190</v>
      </c>
      <c r="E89" s="70">
        <v>6</v>
      </c>
      <c r="F89" s="89">
        <v>21</v>
      </c>
      <c r="G89" s="90">
        <v>68.95</v>
      </c>
      <c r="H89" s="91">
        <f t="shared" si="1"/>
        <v>413.7</v>
      </c>
      <c r="I89" s="91">
        <f t="shared" si="2"/>
        <v>500.58</v>
      </c>
      <c r="J89" s="1"/>
    </row>
    <row r="90" spans="1:10" ht="21" customHeight="1" x14ac:dyDescent="0.25">
      <c r="A90" s="31">
        <v>50</v>
      </c>
      <c r="B90" s="117" t="s">
        <v>105</v>
      </c>
      <c r="C90" s="118"/>
      <c r="D90" s="70" t="s">
        <v>190</v>
      </c>
      <c r="E90" s="70">
        <v>12</v>
      </c>
      <c r="F90" s="89">
        <v>21</v>
      </c>
      <c r="G90" s="90">
        <v>206.61</v>
      </c>
      <c r="H90" s="91">
        <f t="shared" si="1"/>
        <v>2479.3200000000002</v>
      </c>
      <c r="I90" s="91">
        <f t="shared" si="2"/>
        <v>2999.98</v>
      </c>
      <c r="J90" s="1"/>
    </row>
    <row r="91" spans="1:10" ht="21" customHeight="1" x14ac:dyDescent="0.25">
      <c r="A91" s="31">
        <v>51</v>
      </c>
      <c r="B91" s="117" t="s">
        <v>106</v>
      </c>
      <c r="C91" s="118"/>
      <c r="D91" s="70" t="s">
        <v>190</v>
      </c>
      <c r="E91" s="70">
        <v>18</v>
      </c>
      <c r="F91" s="89">
        <v>21</v>
      </c>
      <c r="G91" s="90">
        <v>180.49</v>
      </c>
      <c r="H91" s="91">
        <f t="shared" si="1"/>
        <v>3248.82</v>
      </c>
      <c r="I91" s="91">
        <f t="shared" si="2"/>
        <v>3931.07</v>
      </c>
      <c r="J91" s="1"/>
    </row>
    <row r="92" spans="1:10" ht="21" customHeight="1" x14ac:dyDescent="0.25">
      <c r="A92" s="31">
        <v>52</v>
      </c>
      <c r="B92" s="117" t="s">
        <v>107</v>
      </c>
      <c r="C92" s="118"/>
      <c r="D92" s="70" t="s">
        <v>190</v>
      </c>
      <c r="E92" s="70">
        <v>6</v>
      </c>
      <c r="F92" s="89">
        <v>21</v>
      </c>
      <c r="G92" s="90">
        <v>125.73</v>
      </c>
      <c r="H92" s="91">
        <f t="shared" si="1"/>
        <v>754.38</v>
      </c>
      <c r="I92" s="91">
        <f t="shared" si="2"/>
        <v>912.8</v>
      </c>
      <c r="J92" s="1"/>
    </row>
    <row r="93" spans="1:10" ht="35.25" customHeight="1" x14ac:dyDescent="0.25">
      <c r="A93" s="31">
        <v>53</v>
      </c>
      <c r="B93" s="117" t="s">
        <v>108</v>
      </c>
      <c r="C93" s="118"/>
      <c r="D93" s="70" t="s">
        <v>190</v>
      </c>
      <c r="E93" s="70">
        <v>12</v>
      </c>
      <c r="F93" s="89">
        <v>21</v>
      </c>
      <c r="G93" s="90">
        <v>259.98</v>
      </c>
      <c r="H93" s="91">
        <f t="shared" si="1"/>
        <v>3119.76</v>
      </c>
      <c r="I93" s="91">
        <f t="shared" si="2"/>
        <v>3774.91</v>
      </c>
      <c r="J93" s="1"/>
    </row>
    <row r="94" spans="1:10" ht="23.25" customHeight="1" x14ac:dyDescent="0.25">
      <c r="A94" s="31">
        <v>54</v>
      </c>
      <c r="B94" s="117" t="s">
        <v>109</v>
      </c>
      <c r="C94" s="118"/>
      <c r="D94" s="70" t="s">
        <v>190</v>
      </c>
      <c r="E94" s="70">
        <v>18</v>
      </c>
      <c r="F94" s="89">
        <v>21</v>
      </c>
      <c r="G94" s="90">
        <v>178.22</v>
      </c>
      <c r="H94" s="91">
        <f t="shared" si="1"/>
        <v>3207.96</v>
      </c>
      <c r="I94" s="91">
        <f t="shared" si="2"/>
        <v>3881.63</v>
      </c>
      <c r="J94" s="1"/>
    </row>
    <row r="95" spans="1:10" ht="34.5" customHeight="1" x14ac:dyDescent="0.25">
      <c r="A95" s="31">
        <v>55</v>
      </c>
      <c r="B95" s="117" t="s">
        <v>110</v>
      </c>
      <c r="C95" s="118"/>
      <c r="D95" s="70" t="s">
        <v>190</v>
      </c>
      <c r="E95" s="70">
        <v>3</v>
      </c>
      <c r="F95" s="89">
        <v>21</v>
      </c>
      <c r="G95" s="90">
        <v>212.29</v>
      </c>
      <c r="H95" s="91">
        <f t="shared" si="1"/>
        <v>636.87</v>
      </c>
      <c r="I95" s="91">
        <f t="shared" si="2"/>
        <v>770.61</v>
      </c>
      <c r="J95" s="1"/>
    </row>
    <row r="96" spans="1:10" ht="33" customHeight="1" x14ac:dyDescent="0.25">
      <c r="A96" s="31">
        <v>56</v>
      </c>
      <c r="B96" s="117" t="s">
        <v>111</v>
      </c>
      <c r="C96" s="118"/>
      <c r="D96" s="66" t="s">
        <v>190</v>
      </c>
      <c r="E96" s="66">
        <v>220</v>
      </c>
      <c r="F96" s="89">
        <v>21</v>
      </c>
      <c r="G96" s="90">
        <v>174.81</v>
      </c>
      <c r="H96" s="91">
        <f t="shared" si="1"/>
        <v>38458.199999999997</v>
      </c>
      <c r="I96" s="91">
        <f t="shared" si="2"/>
        <v>46534.42</v>
      </c>
      <c r="J96" s="1"/>
    </row>
    <row r="97" spans="1:10" ht="30.75" customHeight="1" x14ac:dyDescent="0.25">
      <c r="A97" s="31">
        <v>57</v>
      </c>
      <c r="B97" s="117" t="s">
        <v>112</v>
      </c>
      <c r="C97" s="118"/>
      <c r="D97" s="66" t="s">
        <v>190</v>
      </c>
      <c r="E97" s="66">
        <v>6</v>
      </c>
      <c r="F97" s="89">
        <v>21</v>
      </c>
      <c r="G97" s="90">
        <v>257.70999999999998</v>
      </c>
      <c r="H97" s="91">
        <f t="shared" si="1"/>
        <v>1546.26</v>
      </c>
      <c r="I97" s="91">
        <f t="shared" si="2"/>
        <v>1870.97</v>
      </c>
      <c r="J97" s="1"/>
    </row>
    <row r="98" spans="1:10" ht="29.25" customHeight="1" x14ac:dyDescent="0.25">
      <c r="A98" s="31">
        <v>58</v>
      </c>
      <c r="B98" s="117" t="s">
        <v>113</v>
      </c>
      <c r="C98" s="118"/>
      <c r="D98" s="66" t="s">
        <v>190</v>
      </c>
      <c r="E98" s="70">
        <v>6</v>
      </c>
      <c r="F98" s="89">
        <v>21</v>
      </c>
      <c r="G98" s="90">
        <v>230.94</v>
      </c>
      <c r="H98" s="91">
        <f t="shared" si="1"/>
        <v>1385.64</v>
      </c>
      <c r="I98" s="91">
        <f t="shared" si="2"/>
        <v>1676.62</v>
      </c>
      <c r="J98" s="1"/>
    </row>
    <row r="99" spans="1:10" ht="81" customHeight="1" x14ac:dyDescent="0.25">
      <c r="A99" s="31">
        <v>59</v>
      </c>
      <c r="B99" s="109" t="s">
        <v>114</v>
      </c>
      <c r="C99" s="110"/>
      <c r="D99" s="71" t="s">
        <v>189</v>
      </c>
      <c r="E99" s="78">
        <v>2</v>
      </c>
      <c r="F99" s="89">
        <v>21</v>
      </c>
      <c r="G99" s="90">
        <v>7158.98</v>
      </c>
      <c r="H99" s="91">
        <f t="shared" si="1"/>
        <v>14317.96</v>
      </c>
      <c r="I99" s="91">
        <f t="shared" si="2"/>
        <v>17324.73</v>
      </c>
      <c r="J99" s="1"/>
    </row>
    <row r="100" spans="1:10" ht="38.25" customHeight="1" x14ac:dyDescent="0.25">
      <c r="A100" s="31">
        <v>60</v>
      </c>
      <c r="B100" s="117" t="s">
        <v>115</v>
      </c>
      <c r="C100" s="118"/>
      <c r="D100" s="66" t="s">
        <v>189</v>
      </c>
      <c r="E100" s="66">
        <v>2</v>
      </c>
      <c r="F100" s="89">
        <v>21</v>
      </c>
      <c r="G100" s="90">
        <v>353.97</v>
      </c>
      <c r="H100" s="91">
        <f t="shared" si="1"/>
        <v>707.94</v>
      </c>
      <c r="I100" s="91">
        <f t="shared" si="2"/>
        <v>856.61</v>
      </c>
      <c r="J100" s="1"/>
    </row>
    <row r="101" spans="1:10" ht="24.75" customHeight="1" x14ac:dyDescent="0.25">
      <c r="A101" s="31">
        <v>61</v>
      </c>
      <c r="B101" s="109" t="s">
        <v>116</v>
      </c>
      <c r="C101" s="110"/>
      <c r="D101" s="69" t="s">
        <v>187</v>
      </c>
      <c r="E101" s="69">
        <v>30</v>
      </c>
      <c r="F101" s="89">
        <v>21</v>
      </c>
      <c r="G101" s="90">
        <v>4.5999999999999996</v>
      </c>
      <c r="H101" s="91">
        <f t="shared" si="1"/>
        <v>138</v>
      </c>
      <c r="I101" s="91">
        <f t="shared" si="2"/>
        <v>166.98</v>
      </c>
      <c r="J101" s="1"/>
    </row>
    <row r="102" spans="1:10" ht="38.25" customHeight="1" x14ac:dyDescent="0.25">
      <c r="A102" s="31">
        <v>62</v>
      </c>
      <c r="B102" s="117" t="s">
        <v>117</v>
      </c>
      <c r="C102" s="118"/>
      <c r="D102" s="69" t="s">
        <v>190</v>
      </c>
      <c r="E102" s="77">
        <v>24</v>
      </c>
      <c r="F102" s="89">
        <v>21</v>
      </c>
      <c r="G102" s="90">
        <v>226.22</v>
      </c>
      <c r="H102" s="91">
        <f t="shared" si="1"/>
        <v>5429.28</v>
      </c>
      <c r="I102" s="91">
        <f t="shared" si="2"/>
        <v>6569.43</v>
      </c>
      <c r="J102" s="1"/>
    </row>
    <row r="103" spans="1:10" ht="35.25" customHeight="1" x14ac:dyDescent="0.25">
      <c r="A103" s="31">
        <v>63</v>
      </c>
      <c r="B103" s="109" t="s">
        <v>118</v>
      </c>
      <c r="C103" s="110"/>
      <c r="D103" s="69" t="s">
        <v>187</v>
      </c>
      <c r="E103" s="77">
        <v>30</v>
      </c>
      <c r="F103" s="89">
        <v>21</v>
      </c>
      <c r="G103" s="90">
        <v>52.02</v>
      </c>
      <c r="H103" s="91">
        <f t="shared" ref="H103:H166" si="3">ROUND(G103*E103,2)</f>
        <v>1560.6</v>
      </c>
      <c r="I103" s="91">
        <f t="shared" ref="I103:I166" si="4">ROUND(H103+(F103*H103)/100,2)</f>
        <v>1888.33</v>
      </c>
      <c r="J103" s="1"/>
    </row>
    <row r="104" spans="1:10" ht="33.75" customHeight="1" x14ac:dyDescent="0.25">
      <c r="A104" s="31">
        <v>64</v>
      </c>
      <c r="B104" s="109" t="s">
        <v>119</v>
      </c>
      <c r="C104" s="110"/>
      <c r="D104" s="69" t="s">
        <v>187</v>
      </c>
      <c r="E104" s="77">
        <v>50</v>
      </c>
      <c r="F104" s="89">
        <v>21</v>
      </c>
      <c r="G104" s="90">
        <v>12.41</v>
      </c>
      <c r="H104" s="91">
        <f t="shared" si="3"/>
        <v>620.5</v>
      </c>
      <c r="I104" s="91">
        <f t="shared" si="4"/>
        <v>750.81</v>
      </c>
      <c r="J104" s="1"/>
    </row>
    <row r="105" spans="1:10" ht="25.5" customHeight="1" x14ac:dyDescent="0.25">
      <c r="A105" s="31">
        <v>65</v>
      </c>
      <c r="B105" s="214" t="s">
        <v>207</v>
      </c>
      <c r="C105" s="215"/>
      <c r="D105" s="68" t="s">
        <v>188</v>
      </c>
      <c r="E105" s="76">
        <v>1500</v>
      </c>
      <c r="F105" s="89">
        <v>21</v>
      </c>
      <c r="G105" s="90">
        <v>23.97</v>
      </c>
      <c r="H105" s="91">
        <f t="shared" si="3"/>
        <v>35955</v>
      </c>
      <c r="I105" s="91">
        <f t="shared" si="4"/>
        <v>43505.55</v>
      </c>
      <c r="J105" s="1"/>
    </row>
    <row r="106" spans="1:10" ht="22.5" customHeight="1" x14ac:dyDescent="0.25">
      <c r="A106" s="31">
        <v>66</v>
      </c>
      <c r="B106" s="117" t="s">
        <v>120</v>
      </c>
      <c r="C106" s="118"/>
      <c r="D106" s="71" t="s">
        <v>188</v>
      </c>
      <c r="E106" s="74">
        <v>500</v>
      </c>
      <c r="F106" s="89">
        <v>21</v>
      </c>
      <c r="G106" s="90">
        <v>4.16</v>
      </c>
      <c r="H106" s="91">
        <f t="shared" si="3"/>
        <v>2080</v>
      </c>
      <c r="I106" s="91">
        <f t="shared" si="4"/>
        <v>2516.8000000000002</v>
      </c>
      <c r="J106" s="1"/>
    </row>
    <row r="107" spans="1:10" ht="23.25" customHeight="1" x14ac:dyDescent="0.25">
      <c r="A107" s="127" t="s">
        <v>121</v>
      </c>
      <c r="B107" s="128"/>
      <c r="C107" s="129"/>
      <c r="D107" s="97"/>
      <c r="E107" s="98"/>
      <c r="F107" s="107"/>
      <c r="G107" s="108"/>
      <c r="H107" s="96">
        <f t="shared" si="3"/>
        <v>0</v>
      </c>
      <c r="I107" s="96">
        <f t="shared" si="4"/>
        <v>0</v>
      </c>
      <c r="J107" s="1"/>
    </row>
    <row r="108" spans="1:10" ht="29.25" customHeight="1" x14ac:dyDescent="0.25">
      <c r="A108" s="31">
        <v>67</v>
      </c>
      <c r="B108" s="130" t="s">
        <v>122</v>
      </c>
      <c r="C108" s="131"/>
      <c r="D108" s="69" t="s">
        <v>192</v>
      </c>
      <c r="E108" s="73">
        <v>10000</v>
      </c>
      <c r="F108" s="89">
        <v>21</v>
      </c>
      <c r="G108" s="90">
        <v>3.37</v>
      </c>
      <c r="H108" s="91">
        <f t="shared" si="3"/>
        <v>33700</v>
      </c>
      <c r="I108" s="91">
        <f t="shared" si="4"/>
        <v>40777</v>
      </c>
      <c r="J108" s="1"/>
    </row>
    <row r="109" spans="1:10" ht="33" customHeight="1" x14ac:dyDescent="0.25">
      <c r="A109" s="31">
        <v>68</v>
      </c>
      <c r="B109" s="109" t="s">
        <v>208</v>
      </c>
      <c r="C109" s="110"/>
      <c r="D109" s="69" t="s">
        <v>192</v>
      </c>
      <c r="E109" s="76">
        <v>10000</v>
      </c>
      <c r="F109" s="89">
        <v>21</v>
      </c>
      <c r="G109" s="90">
        <v>24.78</v>
      </c>
      <c r="H109" s="91">
        <f t="shared" si="3"/>
        <v>247800</v>
      </c>
      <c r="I109" s="91">
        <f t="shared" si="4"/>
        <v>299838</v>
      </c>
      <c r="J109" s="1"/>
    </row>
    <row r="110" spans="1:10" ht="38.25" customHeight="1" x14ac:dyDescent="0.25">
      <c r="A110" s="31">
        <v>69</v>
      </c>
      <c r="B110" s="109" t="s">
        <v>209</v>
      </c>
      <c r="C110" s="110"/>
      <c r="D110" s="69" t="s">
        <v>192</v>
      </c>
      <c r="E110" s="70">
        <v>300</v>
      </c>
      <c r="F110" s="89">
        <v>21</v>
      </c>
      <c r="G110" s="90">
        <v>30.06</v>
      </c>
      <c r="H110" s="91">
        <f t="shared" si="3"/>
        <v>9018</v>
      </c>
      <c r="I110" s="91">
        <f t="shared" si="4"/>
        <v>10911.78</v>
      </c>
      <c r="J110" s="1"/>
    </row>
    <row r="111" spans="1:10" ht="38.25" customHeight="1" x14ac:dyDescent="0.25">
      <c r="A111" s="31">
        <v>70</v>
      </c>
      <c r="B111" s="109" t="s">
        <v>210</v>
      </c>
      <c r="C111" s="110"/>
      <c r="D111" s="69" t="s">
        <v>192</v>
      </c>
      <c r="E111" s="70">
        <v>500</v>
      </c>
      <c r="F111" s="89">
        <v>21</v>
      </c>
      <c r="G111" s="90">
        <v>20.64</v>
      </c>
      <c r="H111" s="91">
        <f t="shared" si="3"/>
        <v>10320</v>
      </c>
      <c r="I111" s="91">
        <f t="shared" si="4"/>
        <v>12487.2</v>
      </c>
      <c r="J111" s="1"/>
    </row>
    <row r="112" spans="1:10" ht="36" customHeight="1" x14ac:dyDescent="0.25">
      <c r="A112" s="31">
        <v>71</v>
      </c>
      <c r="B112" s="109" t="s">
        <v>211</v>
      </c>
      <c r="C112" s="110"/>
      <c r="D112" s="69" t="s">
        <v>192</v>
      </c>
      <c r="E112" s="70">
        <v>300</v>
      </c>
      <c r="F112" s="89">
        <v>21</v>
      </c>
      <c r="G112" s="90">
        <v>28.35</v>
      </c>
      <c r="H112" s="91">
        <f t="shared" si="3"/>
        <v>8505</v>
      </c>
      <c r="I112" s="91">
        <f t="shared" si="4"/>
        <v>10291.049999999999</v>
      </c>
      <c r="J112" s="1"/>
    </row>
    <row r="113" spans="1:10" ht="36" customHeight="1" x14ac:dyDescent="0.25">
      <c r="A113" s="31">
        <v>72</v>
      </c>
      <c r="B113" s="109" t="s">
        <v>123</v>
      </c>
      <c r="C113" s="110"/>
      <c r="D113" s="69" t="s">
        <v>192</v>
      </c>
      <c r="E113" s="70">
        <v>120</v>
      </c>
      <c r="F113" s="89">
        <v>21</v>
      </c>
      <c r="G113" s="90">
        <v>25.63</v>
      </c>
      <c r="H113" s="91">
        <f t="shared" si="3"/>
        <v>3075.6</v>
      </c>
      <c r="I113" s="91">
        <f t="shared" si="4"/>
        <v>3721.48</v>
      </c>
      <c r="J113" s="1"/>
    </row>
    <row r="114" spans="1:10" ht="33" customHeight="1" x14ac:dyDescent="0.25">
      <c r="A114" s="31">
        <v>73</v>
      </c>
      <c r="B114" s="109" t="s">
        <v>124</v>
      </c>
      <c r="C114" s="110"/>
      <c r="D114" s="69" t="s">
        <v>187</v>
      </c>
      <c r="E114" s="70">
        <v>200</v>
      </c>
      <c r="F114" s="89">
        <v>21</v>
      </c>
      <c r="G114" s="90">
        <v>6.31</v>
      </c>
      <c r="H114" s="91">
        <f t="shared" si="3"/>
        <v>1262</v>
      </c>
      <c r="I114" s="91">
        <f t="shared" si="4"/>
        <v>1527.02</v>
      </c>
      <c r="J114" s="1"/>
    </row>
    <row r="115" spans="1:10" ht="36" customHeight="1" x14ac:dyDescent="0.25">
      <c r="A115" s="31">
        <v>74</v>
      </c>
      <c r="B115" s="109" t="s">
        <v>125</v>
      </c>
      <c r="C115" s="110"/>
      <c r="D115" s="69" t="s">
        <v>190</v>
      </c>
      <c r="E115" s="70">
        <v>20</v>
      </c>
      <c r="F115" s="89">
        <v>21</v>
      </c>
      <c r="G115" s="90">
        <v>145.86000000000001</v>
      </c>
      <c r="H115" s="91">
        <f t="shared" si="3"/>
        <v>2917.2</v>
      </c>
      <c r="I115" s="91">
        <f t="shared" si="4"/>
        <v>3529.81</v>
      </c>
      <c r="J115" s="1"/>
    </row>
    <row r="116" spans="1:10" ht="47.25" customHeight="1" x14ac:dyDescent="0.25">
      <c r="A116" s="31">
        <v>75</v>
      </c>
      <c r="B116" s="117" t="s">
        <v>126</v>
      </c>
      <c r="C116" s="118"/>
      <c r="D116" s="66" t="s">
        <v>190</v>
      </c>
      <c r="E116" s="70">
        <v>200</v>
      </c>
      <c r="F116" s="89">
        <v>21</v>
      </c>
      <c r="G116" s="90">
        <v>28.39</v>
      </c>
      <c r="H116" s="91">
        <f t="shared" si="3"/>
        <v>5678</v>
      </c>
      <c r="I116" s="91">
        <f t="shared" si="4"/>
        <v>6870.38</v>
      </c>
      <c r="J116" s="1"/>
    </row>
    <row r="117" spans="1:10" ht="29.25" customHeight="1" x14ac:dyDescent="0.25">
      <c r="A117" s="31">
        <v>76</v>
      </c>
      <c r="B117" s="117" t="s">
        <v>127</v>
      </c>
      <c r="C117" s="118"/>
      <c r="D117" s="69" t="s">
        <v>190</v>
      </c>
      <c r="E117" s="77">
        <v>100</v>
      </c>
      <c r="F117" s="89">
        <v>21</v>
      </c>
      <c r="G117" s="90">
        <v>143.63999999999999</v>
      </c>
      <c r="H117" s="91">
        <f t="shared" si="3"/>
        <v>14364</v>
      </c>
      <c r="I117" s="91">
        <f t="shared" si="4"/>
        <v>17380.439999999999</v>
      </c>
      <c r="J117" s="1"/>
    </row>
    <row r="118" spans="1:10" ht="28.5" customHeight="1" x14ac:dyDescent="0.25">
      <c r="A118" s="31">
        <v>77</v>
      </c>
      <c r="B118" s="117" t="s">
        <v>128</v>
      </c>
      <c r="C118" s="118"/>
      <c r="D118" s="66" t="s">
        <v>187</v>
      </c>
      <c r="E118" s="70">
        <v>300</v>
      </c>
      <c r="F118" s="89">
        <v>21</v>
      </c>
      <c r="G118" s="90">
        <v>26.86</v>
      </c>
      <c r="H118" s="91">
        <f t="shared" si="3"/>
        <v>8058</v>
      </c>
      <c r="I118" s="91">
        <f t="shared" si="4"/>
        <v>9750.18</v>
      </c>
      <c r="J118" s="1"/>
    </row>
    <row r="119" spans="1:10" ht="35.25" customHeight="1" x14ac:dyDescent="0.25">
      <c r="A119" s="31">
        <v>78</v>
      </c>
      <c r="B119" s="117" t="s">
        <v>129</v>
      </c>
      <c r="C119" s="118"/>
      <c r="D119" s="70" t="s">
        <v>187</v>
      </c>
      <c r="E119" s="70">
        <v>10</v>
      </c>
      <c r="F119" s="89">
        <v>21</v>
      </c>
      <c r="G119" s="90">
        <v>27.77</v>
      </c>
      <c r="H119" s="91">
        <f t="shared" si="3"/>
        <v>277.7</v>
      </c>
      <c r="I119" s="91">
        <f t="shared" si="4"/>
        <v>336.02</v>
      </c>
      <c r="J119" s="1"/>
    </row>
    <row r="120" spans="1:10" ht="27" customHeight="1" x14ac:dyDescent="0.25">
      <c r="A120" s="31">
        <v>79</v>
      </c>
      <c r="B120" s="117" t="s">
        <v>130</v>
      </c>
      <c r="C120" s="118"/>
      <c r="D120" s="70" t="s">
        <v>187</v>
      </c>
      <c r="E120" s="70">
        <v>10</v>
      </c>
      <c r="F120" s="89">
        <v>21</v>
      </c>
      <c r="G120" s="90">
        <v>27.77</v>
      </c>
      <c r="H120" s="91">
        <f t="shared" si="3"/>
        <v>277.7</v>
      </c>
      <c r="I120" s="91">
        <f t="shared" si="4"/>
        <v>336.02</v>
      </c>
      <c r="J120" s="1"/>
    </row>
    <row r="121" spans="1:10" ht="26.25" customHeight="1" x14ac:dyDescent="0.25">
      <c r="A121" s="31">
        <v>80</v>
      </c>
      <c r="B121" s="117" t="s">
        <v>131</v>
      </c>
      <c r="C121" s="118"/>
      <c r="D121" s="70" t="s">
        <v>192</v>
      </c>
      <c r="E121" s="70">
        <v>200</v>
      </c>
      <c r="F121" s="89">
        <v>21</v>
      </c>
      <c r="G121" s="90">
        <v>0.84</v>
      </c>
      <c r="H121" s="91">
        <f t="shared" si="3"/>
        <v>168</v>
      </c>
      <c r="I121" s="91">
        <f t="shared" si="4"/>
        <v>203.28</v>
      </c>
      <c r="J121" s="1"/>
    </row>
    <row r="122" spans="1:10" ht="20.25" customHeight="1" x14ac:dyDescent="0.25">
      <c r="A122" s="132" t="s">
        <v>132</v>
      </c>
      <c r="B122" s="133"/>
      <c r="C122" s="134"/>
      <c r="D122" s="97"/>
      <c r="E122" s="98"/>
      <c r="F122" s="107"/>
      <c r="G122" s="108"/>
      <c r="H122" s="96">
        <f t="shared" si="3"/>
        <v>0</v>
      </c>
      <c r="I122" s="96">
        <f t="shared" si="4"/>
        <v>0</v>
      </c>
      <c r="J122" s="1"/>
    </row>
    <row r="123" spans="1:10" ht="24" customHeight="1" x14ac:dyDescent="0.25">
      <c r="A123" s="31">
        <v>81</v>
      </c>
      <c r="B123" s="117" t="s">
        <v>133</v>
      </c>
      <c r="C123" s="118"/>
      <c r="D123" s="66" t="s">
        <v>187</v>
      </c>
      <c r="E123" s="66">
        <v>1400</v>
      </c>
      <c r="F123" s="89">
        <v>21</v>
      </c>
      <c r="G123" s="90">
        <v>0.16</v>
      </c>
      <c r="H123" s="91">
        <f t="shared" si="3"/>
        <v>224</v>
      </c>
      <c r="I123" s="91">
        <f t="shared" si="4"/>
        <v>271.04000000000002</v>
      </c>
      <c r="J123" s="1"/>
    </row>
    <row r="124" spans="1:10" ht="23.25" customHeight="1" x14ac:dyDescent="0.25">
      <c r="A124" s="31">
        <v>82</v>
      </c>
      <c r="B124" s="117" t="s">
        <v>134</v>
      </c>
      <c r="C124" s="118"/>
      <c r="D124" s="66" t="s">
        <v>190</v>
      </c>
      <c r="E124" s="66">
        <v>550</v>
      </c>
      <c r="F124" s="89">
        <v>21</v>
      </c>
      <c r="G124" s="90">
        <v>26.65</v>
      </c>
      <c r="H124" s="91">
        <f t="shared" si="3"/>
        <v>14657.5</v>
      </c>
      <c r="I124" s="91">
        <f t="shared" si="4"/>
        <v>17735.580000000002</v>
      </c>
      <c r="J124" s="1"/>
    </row>
    <row r="125" spans="1:10" ht="24" customHeight="1" x14ac:dyDescent="0.25">
      <c r="A125" s="31">
        <v>83</v>
      </c>
      <c r="B125" s="117" t="s">
        <v>135</v>
      </c>
      <c r="C125" s="118"/>
      <c r="D125" s="72" t="s">
        <v>190</v>
      </c>
      <c r="E125" s="66">
        <v>100</v>
      </c>
      <c r="F125" s="89">
        <v>21</v>
      </c>
      <c r="G125" s="90">
        <v>63.74</v>
      </c>
      <c r="H125" s="91">
        <f>ROUND(G125*E125,2)</f>
        <v>6374</v>
      </c>
      <c r="I125" s="91">
        <f>ROUND(H125+(F125*H125)/100,2)</f>
        <v>7712.54</v>
      </c>
      <c r="J125" s="1"/>
    </row>
    <row r="126" spans="1:10" ht="21" customHeight="1" x14ac:dyDescent="0.25">
      <c r="A126" s="65">
        <v>84</v>
      </c>
      <c r="B126" s="117" t="s">
        <v>136</v>
      </c>
      <c r="C126" s="118"/>
      <c r="D126" s="66" t="s">
        <v>188</v>
      </c>
      <c r="E126" s="66">
        <v>20</v>
      </c>
      <c r="F126" s="89">
        <v>21</v>
      </c>
      <c r="G126" s="90">
        <v>81.14</v>
      </c>
      <c r="H126" s="91">
        <f>ROUND(G126*E126,2)</f>
        <v>1622.8</v>
      </c>
      <c r="I126" s="91">
        <f>ROUND(H126+(F126*H126)/100,2)</f>
        <v>1963.59</v>
      </c>
      <c r="J126" s="1"/>
    </row>
    <row r="127" spans="1:10" ht="20.25" customHeight="1" x14ac:dyDescent="0.25">
      <c r="A127" s="31">
        <v>85</v>
      </c>
      <c r="B127" s="117" t="s">
        <v>137</v>
      </c>
      <c r="C127" s="118"/>
      <c r="D127" s="66" t="s">
        <v>192</v>
      </c>
      <c r="E127" s="66">
        <v>150</v>
      </c>
      <c r="F127" s="89">
        <v>21</v>
      </c>
      <c r="G127" s="90">
        <v>22.24</v>
      </c>
      <c r="H127" s="91">
        <f t="shared" si="3"/>
        <v>3336</v>
      </c>
      <c r="I127" s="91">
        <f t="shared" si="4"/>
        <v>4036.56</v>
      </c>
      <c r="J127" s="1"/>
    </row>
    <row r="128" spans="1:10" ht="34.5" customHeight="1" x14ac:dyDescent="0.25">
      <c r="A128" s="31">
        <v>86</v>
      </c>
      <c r="B128" s="109" t="s">
        <v>212</v>
      </c>
      <c r="C128" s="110"/>
      <c r="D128" s="66" t="s">
        <v>193</v>
      </c>
      <c r="E128" s="66">
        <v>3</v>
      </c>
      <c r="F128" s="89">
        <v>21</v>
      </c>
      <c r="G128" s="90">
        <v>1769.67</v>
      </c>
      <c r="H128" s="91">
        <f t="shared" si="3"/>
        <v>5309.01</v>
      </c>
      <c r="I128" s="91">
        <f t="shared" si="4"/>
        <v>6423.9</v>
      </c>
      <c r="J128" s="1"/>
    </row>
    <row r="129" spans="1:10" ht="25.5" customHeight="1" x14ac:dyDescent="0.25">
      <c r="A129" s="31">
        <v>87</v>
      </c>
      <c r="B129" s="109" t="s">
        <v>213</v>
      </c>
      <c r="C129" s="110"/>
      <c r="D129" s="66" t="s">
        <v>188</v>
      </c>
      <c r="E129" s="66">
        <v>75</v>
      </c>
      <c r="F129" s="89">
        <v>21</v>
      </c>
      <c r="G129" s="90">
        <v>146.32</v>
      </c>
      <c r="H129" s="91">
        <f t="shared" si="3"/>
        <v>10974</v>
      </c>
      <c r="I129" s="91">
        <f t="shared" si="4"/>
        <v>13278.54</v>
      </c>
      <c r="J129" s="1"/>
    </row>
    <row r="130" spans="1:10" ht="48" customHeight="1" x14ac:dyDescent="0.25">
      <c r="A130" s="31">
        <v>88</v>
      </c>
      <c r="B130" s="117" t="s">
        <v>138</v>
      </c>
      <c r="C130" s="118"/>
      <c r="D130" s="66" t="s">
        <v>187</v>
      </c>
      <c r="E130" s="66">
        <v>1200</v>
      </c>
      <c r="F130" s="89">
        <v>21</v>
      </c>
      <c r="G130" s="90">
        <v>12.75</v>
      </c>
      <c r="H130" s="91">
        <f t="shared" si="3"/>
        <v>15300</v>
      </c>
      <c r="I130" s="91">
        <f t="shared" si="4"/>
        <v>18513</v>
      </c>
      <c r="J130" s="1"/>
    </row>
    <row r="131" spans="1:10" ht="49.5" customHeight="1" x14ac:dyDescent="0.25">
      <c r="A131" s="31">
        <v>89</v>
      </c>
      <c r="B131" s="117" t="s">
        <v>139</v>
      </c>
      <c r="C131" s="118"/>
      <c r="D131" s="66" t="s">
        <v>187</v>
      </c>
      <c r="E131" s="66">
        <v>60</v>
      </c>
      <c r="F131" s="89">
        <v>21</v>
      </c>
      <c r="G131" s="90">
        <v>11.43</v>
      </c>
      <c r="H131" s="91">
        <f t="shared" si="3"/>
        <v>685.8</v>
      </c>
      <c r="I131" s="91">
        <f t="shared" si="4"/>
        <v>829.82</v>
      </c>
      <c r="J131" s="1"/>
    </row>
    <row r="132" spans="1:10" ht="51" customHeight="1" x14ac:dyDescent="0.25">
      <c r="A132" s="31">
        <v>90</v>
      </c>
      <c r="B132" s="117" t="s">
        <v>140</v>
      </c>
      <c r="C132" s="118"/>
      <c r="D132" s="66" t="s">
        <v>187</v>
      </c>
      <c r="E132" s="66">
        <v>42</v>
      </c>
      <c r="F132" s="89">
        <v>21</v>
      </c>
      <c r="G132" s="90">
        <v>12.37</v>
      </c>
      <c r="H132" s="91">
        <f t="shared" si="3"/>
        <v>519.54</v>
      </c>
      <c r="I132" s="91">
        <f t="shared" si="4"/>
        <v>628.64</v>
      </c>
      <c r="J132" s="1"/>
    </row>
    <row r="133" spans="1:10" ht="51.75" customHeight="1" x14ac:dyDescent="0.25">
      <c r="A133" s="31">
        <v>91</v>
      </c>
      <c r="B133" s="117" t="s">
        <v>139</v>
      </c>
      <c r="C133" s="118"/>
      <c r="D133" s="66" t="s">
        <v>187</v>
      </c>
      <c r="E133" s="66">
        <v>42</v>
      </c>
      <c r="F133" s="89">
        <v>21</v>
      </c>
      <c r="G133" s="90">
        <v>11.56</v>
      </c>
      <c r="H133" s="91">
        <f t="shared" si="3"/>
        <v>485.52</v>
      </c>
      <c r="I133" s="91">
        <f t="shared" si="4"/>
        <v>587.48</v>
      </c>
      <c r="J133" s="1"/>
    </row>
    <row r="134" spans="1:10" ht="47.25" customHeight="1" x14ac:dyDescent="0.25">
      <c r="A134" s="31">
        <v>92</v>
      </c>
      <c r="B134" s="216" t="s">
        <v>141</v>
      </c>
      <c r="C134" s="217"/>
      <c r="D134" s="66" t="s">
        <v>187</v>
      </c>
      <c r="E134" s="66">
        <v>210</v>
      </c>
      <c r="F134" s="89">
        <v>21</v>
      </c>
      <c r="G134" s="90">
        <v>20.05</v>
      </c>
      <c r="H134" s="91">
        <f t="shared" si="3"/>
        <v>4210.5</v>
      </c>
      <c r="I134" s="91">
        <f t="shared" si="4"/>
        <v>5094.71</v>
      </c>
      <c r="J134" s="1"/>
    </row>
    <row r="135" spans="1:10" ht="51" customHeight="1" x14ac:dyDescent="0.25">
      <c r="A135" s="31">
        <v>93</v>
      </c>
      <c r="B135" s="216" t="s">
        <v>142</v>
      </c>
      <c r="C135" s="217"/>
      <c r="D135" s="66" t="s">
        <v>187</v>
      </c>
      <c r="E135" s="66">
        <v>350</v>
      </c>
      <c r="F135" s="89">
        <v>21</v>
      </c>
      <c r="G135" s="90">
        <v>20.05</v>
      </c>
      <c r="H135" s="91">
        <f t="shared" si="3"/>
        <v>7017.5</v>
      </c>
      <c r="I135" s="91">
        <f t="shared" si="4"/>
        <v>8491.18</v>
      </c>
      <c r="J135" s="1"/>
    </row>
    <row r="136" spans="1:10" ht="51" customHeight="1" x14ac:dyDescent="0.25">
      <c r="A136" s="31">
        <v>94</v>
      </c>
      <c r="B136" s="216" t="s">
        <v>143</v>
      </c>
      <c r="C136" s="217"/>
      <c r="D136" s="66" t="s">
        <v>187</v>
      </c>
      <c r="E136" s="66">
        <v>350</v>
      </c>
      <c r="F136" s="89">
        <v>21</v>
      </c>
      <c r="G136" s="90">
        <v>20.05</v>
      </c>
      <c r="H136" s="91">
        <f t="shared" si="3"/>
        <v>7017.5</v>
      </c>
      <c r="I136" s="91">
        <f t="shared" si="4"/>
        <v>8491.18</v>
      </c>
      <c r="J136" s="1"/>
    </row>
    <row r="137" spans="1:10" ht="46.5" customHeight="1" x14ac:dyDescent="0.25">
      <c r="A137" s="31">
        <v>95</v>
      </c>
      <c r="B137" s="216" t="s">
        <v>144</v>
      </c>
      <c r="C137" s="217"/>
      <c r="D137" s="66" t="s">
        <v>187</v>
      </c>
      <c r="E137" s="66">
        <v>30</v>
      </c>
      <c r="F137" s="89">
        <v>21</v>
      </c>
      <c r="G137" s="90">
        <v>20.05</v>
      </c>
      <c r="H137" s="91">
        <f t="shared" si="3"/>
        <v>601.5</v>
      </c>
      <c r="I137" s="91">
        <f t="shared" si="4"/>
        <v>727.82</v>
      </c>
      <c r="J137" s="1"/>
    </row>
    <row r="138" spans="1:10" ht="60.75" customHeight="1" x14ac:dyDescent="0.25">
      <c r="A138" s="31">
        <v>96</v>
      </c>
      <c r="B138" s="117" t="s">
        <v>145</v>
      </c>
      <c r="C138" s="118"/>
      <c r="D138" s="66" t="s">
        <v>187</v>
      </c>
      <c r="E138" s="66">
        <v>80</v>
      </c>
      <c r="F138" s="89">
        <v>21</v>
      </c>
      <c r="G138" s="90">
        <v>108.4</v>
      </c>
      <c r="H138" s="91">
        <f t="shared" si="3"/>
        <v>8672</v>
      </c>
      <c r="I138" s="91">
        <f t="shared" si="4"/>
        <v>10493.12</v>
      </c>
      <c r="J138" s="1"/>
    </row>
    <row r="139" spans="1:10" ht="36" customHeight="1" x14ac:dyDescent="0.25">
      <c r="A139" s="31">
        <v>97</v>
      </c>
      <c r="B139" s="117" t="s">
        <v>146</v>
      </c>
      <c r="C139" s="118"/>
      <c r="D139" s="66" t="s">
        <v>190</v>
      </c>
      <c r="E139" s="66">
        <v>1056</v>
      </c>
      <c r="F139" s="89">
        <v>21</v>
      </c>
      <c r="G139" s="90">
        <v>1.1299999999999999</v>
      </c>
      <c r="H139" s="91">
        <f t="shared" si="3"/>
        <v>1193.28</v>
      </c>
      <c r="I139" s="91">
        <f t="shared" si="4"/>
        <v>1443.87</v>
      </c>
      <c r="J139" s="1"/>
    </row>
    <row r="140" spans="1:10" ht="52.5" customHeight="1" x14ac:dyDescent="0.25">
      <c r="A140" s="31">
        <v>98</v>
      </c>
      <c r="B140" s="117" t="s">
        <v>147</v>
      </c>
      <c r="C140" s="118"/>
      <c r="D140" s="66" t="s">
        <v>189</v>
      </c>
      <c r="E140" s="66">
        <v>3</v>
      </c>
      <c r="F140" s="89">
        <v>21</v>
      </c>
      <c r="G140" s="90">
        <v>1008.57</v>
      </c>
      <c r="H140" s="91">
        <f t="shared" si="3"/>
        <v>3025.71</v>
      </c>
      <c r="I140" s="91">
        <f t="shared" si="4"/>
        <v>3661.11</v>
      </c>
      <c r="J140" s="1"/>
    </row>
    <row r="141" spans="1:10" ht="50.25" customHeight="1" x14ac:dyDescent="0.25">
      <c r="A141" s="31">
        <v>99</v>
      </c>
      <c r="B141" s="117" t="s">
        <v>148</v>
      </c>
      <c r="C141" s="118"/>
      <c r="D141" s="66" t="s">
        <v>189</v>
      </c>
      <c r="E141" s="66">
        <v>3</v>
      </c>
      <c r="F141" s="89">
        <v>21</v>
      </c>
      <c r="G141" s="90">
        <v>963.15</v>
      </c>
      <c r="H141" s="91">
        <f t="shared" si="3"/>
        <v>2889.45</v>
      </c>
      <c r="I141" s="91">
        <f t="shared" si="4"/>
        <v>3496.23</v>
      </c>
      <c r="J141" s="1"/>
    </row>
    <row r="142" spans="1:10" ht="64.5" customHeight="1" x14ac:dyDescent="0.25">
      <c r="A142" s="31">
        <v>100</v>
      </c>
      <c r="B142" s="216" t="s">
        <v>149</v>
      </c>
      <c r="C142" s="217"/>
      <c r="D142" s="66" t="s">
        <v>190</v>
      </c>
      <c r="E142" s="66">
        <v>1</v>
      </c>
      <c r="F142" s="89">
        <v>21</v>
      </c>
      <c r="G142" s="90">
        <v>1212.29</v>
      </c>
      <c r="H142" s="91">
        <f t="shared" si="3"/>
        <v>1212.29</v>
      </c>
      <c r="I142" s="91">
        <f t="shared" si="4"/>
        <v>1466.87</v>
      </c>
      <c r="J142" s="1"/>
    </row>
    <row r="143" spans="1:10" ht="66" customHeight="1" x14ac:dyDescent="0.25">
      <c r="A143" s="31">
        <v>101</v>
      </c>
      <c r="B143" s="216" t="s">
        <v>150</v>
      </c>
      <c r="C143" s="217"/>
      <c r="D143" s="66" t="s">
        <v>190</v>
      </c>
      <c r="E143" s="66">
        <v>1</v>
      </c>
      <c r="F143" s="89">
        <v>21</v>
      </c>
      <c r="G143" s="90">
        <v>1325.84</v>
      </c>
      <c r="H143" s="91">
        <f t="shared" si="3"/>
        <v>1325.84</v>
      </c>
      <c r="I143" s="91">
        <f t="shared" si="4"/>
        <v>1604.27</v>
      </c>
      <c r="J143" s="1"/>
    </row>
    <row r="144" spans="1:10" ht="42" customHeight="1" x14ac:dyDescent="0.25">
      <c r="A144" s="31">
        <v>102</v>
      </c>
      <c r="B144" s="117" t="s">
        <v>151</v>
      </c>
      <c r="C144" s="118"/>
      <c r="D144" s="66" t="s">
        <v>189</v>
      </c>
      <c r="E144" s="66">
        <v>3</v>
      </c>
      <c r="F144" s="89">
        <v>21</v>
      </c>
      <c r="G144" s="90">
        <v>320.81</v>
      </c>
      <c r="H144" s="91">
        <f t="shared" si="3"/>
        <v>962.43</v>
      </c>
      <c r="I144" s="91">
        <f t="shared" si="4"/>
        <v>1164.54</v>
      </c>
      <c r="J144" s="1"/>
    </row>
    <row r="145" spans="1:10" ht="40.5" customHeight="1" x14ac:dyDescent="0.25">
      <c r="A145" s="31">
        <v>103</v>
      </c>
      <c r="B145" s="117" t="s">
        <v>152</v>
      </c>
      <c r="C145" s="118"/>
      <c r="D145" s="66" t="s">
        <v>189</v>
      </c>
      <c r="E145" s="66">
        <v>6</v>
      </c>
      <c r="F145" s="89">
        <v>21</v>
      </c>
      <c r="G145" s="90">
        <v>377.59</v>
      </c>
      <c r="H145" s="91">
        <f t="shared" si="3"/>
        <v>2265.54</v>
      </c>
      <c r="I145" s="91">
        <f t="shared" si="4"/>
        <v>2741.3</v>
      </c>
      <c r="J145" s="1"/>
    </row>
    <row r="146" spans="1:10" ht="37.5" customHeight="1" x14ac:dyDescent="0.25">
      <c r="A146" s="31">
        <v>104</v>
      </c>
      <c r="B146" s="117" t="s">
        <v>153</v>
      </c>
      <c r="C146" s="118"/>
      <c r="D146" s="66" t="s">
        <v>189</v>
      </c>
      <c r="E146" s="66">
        <v>6</v>
      </c>
      <c r="F146" s="89">
        <v>21</v>
      </c>
      <c r="G146" s="90">
        <v>434.37</v>
      </c>
      <c r="H146" s="91">
        <f t="shared" si="3"/>
        <v>2606.2199999999998</v>
      </c>
      <c r="I146" s="91">
        <f t="shared" si="4"/>
        <v>3153.53</v>
      </c>
      <c r="J146" s="1"/>
    </row>
    <row r="147" spans="1:10" ht="21" customHeight="1" x14ac:dyDescent="0.25">
      <c r="A147" s="132" t="s">
        <v>154</v>
      </c>
      <c r="B147" s="133"/>
      <c r="C147" s="134"/>
      <c r="D147" s="99"/>
      <c r="E147" s="100"/>
      <c r="F147" s="107"/>
      <c r="G147" s="108"/>
      <c r="H147" s="101">
        <f t="shared" si="3"/>
        <v>0</v>
      </c>
      <c r="I147" s="101">
        <f t="shared" si="4"/>
        <v>0</v>
      </c>
      <c r="J147" s="1"/>
    </row>
    <row r="148" spans="1:10" ht="41.25" customHeight="1" x14ac:dyDescent="0.25">
      <c r="A148" s="31">
        <v>105</v>
      </c>
      <c r="B148" s="109" t="s">
        <v>155</v>
      </c>
      <c r="C148" s="110"/>
      <c r="D148" s="68" t="s">
        <v>188</v>
      </c>
      <c r="E148" s="76">
        <v>20</v>
      </c>
      <c r="F148" s="89">
        <v>21</v>
      </c>
      <c r="G148" s="90">
        <v>153</v>
      </c>
      <c r="H148" s="91">
        <f t="shared" si="3"/>
        <v>3060</v>
      </c>
      <c r="I148" s="91">
        <f t="shared" si="4"/>
        <v>3702.6</v>
      </c>
      <c r="J148" s="1"/>
    </row>
    <row r="149" spans="1:10" ht="31.5" customHeight="1" x14ac:dyDescent="0.25">
      <c r="A149" s="31">
        <v>106</v>
      </c>
      <c r="B149" s="109" t="s">
        <v>156</v>
      </c>
      <c r="C149" s="110"/>
      <c r="D149" s="68" t="s">
        <v>191</v>
      </c>
      <c r="E149" s="76">
        <v>225</v>
      </c>
      <c r="F149" s="89">
        <v>21</v>
      </c>
      <c r="G149" s="90">
        <v>8.24</v>
      </c>
      <c r="H149" s="91">
        <f t="shared" si="3"/>
        <v>1854</v>
      </c>
      <c r="I149" s="91">
        <f t="shared" si="4"/>
        <v>2243.34</v>
      </c>
      <c r="J149" s="1"/>
    </row>
    <row r="150" spans="1:10" ht="54" customHeight="1" x14ac:dyDescent="0.25">
      <c r="A150" s="31">
        <v>107</v>
      </c>
      <c r="B150" s="109" t="s">
        <v>157</v>
      </c>
      <c r="C150" s="110"/>
      <c r="D150" s="68" t="s">
        <v>190</v>
      </c>
      <c r="E150" s="76">
        <v>120</v>
      </c>
      <c r="F150" s="89">
        <v>21</v>
      </c>
      <c r="G150" s="90">
        <v>114.07</v>
      </c>
      <c r="H150" s="91">
        <f t="shared" si="3"/>
        <v>13688.4</v>
      </c>
      <c r="I150" s="91">
        <f t="shared" si="4"/>
        <v>16562.96</v>
      </c>
      <c r="J150" s="1"/>
    </row>
    <row r="151" spans="1:10" ht="37.5" customHeight="1" x14ac:dyDescent="0.25">
      <c r="A151" s="31">
        <v>108</v>
      </c>
      <c r="B151" s="214" t="s">
        <v>158</v>
      </c>
      <c r="C151" s="215"/>
      <c r="D151" s="68" t="s">
        <v>192</v>
      </c>
      <c r="E151" s="76">
        <v>225</v>
      </c>
      <c r="F151" s="89">
        <v>21</v>
      </c>
      <c r="G151" s="90">
        <v>33.729999999999997</v>
      </c>
      <c r="H151" s="91">
        <f t="shared" si="3"/>
        <v>7589.25</v>
      </c>
      <c r="I151" s="91">
        <f t="shared" si="4"/>
        <v>9182.99</v>
      </c>
      <c r="J151" s="1"/>
    </row>
    <row r="152" spans="1:10" ht="29.25" customHeight="1" x14ac:dyDescent="0.25">
      <c r="A152" s="31">
        <v>109</v>
      </c>
      <c r="B152" s="109" t="s">
        <v>159</v>
      </c>
      <c r="C152" s="110"/>
      <c r="D152" s="68" t="s">
        <v>187</v>
      </c>
      <c r="E152" s="76">
        <v>100</v>
      </c>
      <c r="F152" s="89">
        <v>21</v>
      </c>
      <c r="G152" s="90">
        <v>9.83</v>
      </c>
      <c r="H152" s="91">
        <f t="shared" si="3"/>
        <v>983</v>
      </c>
      <c r="I152" s="91">
        <f t="shared" si="4"/>
        <v>1189.43</v>
      </c>
      <c r="J152" s="1"/>
    </row>
    <row r="153" spans="1:10" ht="29.25" customHeight="1" x14ac:dyDescent="0.25">
      <c r="A153" s="31">
        <v>110</v>
      </c>
      <c r="B153" s="109" t="s">
        <v>160</v>
      </c>
      <c r="C153" s="110"/>
      <c r="D153" s="68" t="s">
        <v>187</v>
      </c>
      <c r="E153" s="76">
        <v>80</v>
      </c>
      <c r="F153" s="89">
        <v>21</v>
      </c>
      <c r="G153" s="90">
        <v>13.4</v>
      </c>
      <c r="H153" s="91">
        <f t="shared" si="3"/>
        <v>1072</v>
      </c>
      <c r="I153" s="91">
        <f t="shared" si="4"/>
        <v>1297.1199999999999</v>
      </c>
      <c r="J153" s="1"/>
    </row>
    <row r="154" spans="1:10" ht="24.75" customHeight="1" x14ac:dyDescent="0.25">
      <c r="A154" s="31">
        <v>111</v>
      </c>
      <c r="B154" s="109" t="s">
        <v>161</v>
      </c>
      <c r="C154" s="110"/>
      <c r="D154" s="68" t="s">
        <v>190</v>
      </c>
      <c r="E154" s="76">
        <v>90</v>
      </c>
      <c r="F154" s="89">
        <v>21</v>
      </c>
      <c r="G154" s="90">
        <v>5.77</v>
      </c>
      <c r="H154" s="91">
        <f t="shared" si="3"/>
        <v>519.29999999999995</v>
      </c>
      <c r="I154" s="91">
        <f t="shared" si="4"/>
        <v>628.35</v>
      </c>
      <c r="J154" s="1"/>
    </row>
    <row r="155" spans="1:10" ht="27" customHeight="1" x14ac:dyDescent="0.25">
      <c r="A155" s="31">
        <v>112</v>
      </c>
      <c r="B155" s="109" t="s">
        <v>162</v>
      </c>
      <c r="C155" s="110"/>
      <c r="D155" s="68" t="s">
        <v>192</v>
      </c>
      <c r="E155" s="76">
        <v>250</v>
      </c>
      <c r="F155" s="89">
        <v>21</v>
      </c>
      <c r="G155" s="90">
        <v>12.54</v>
      </c>
      <c r="H155" s="91">
        <f t="shared" si="3"/>
        <v>3135</v>
      </c>
      <c r="I155" s="91">
        <f t="shared" si="4"/>
        <v>3793.35</v>
      </c>
      <c r="J155" s="1"/>
    </row>
    <row r="156" spans="1:10" ht="33" customHeight="1" x14ac:dyDescent="0.25">
      <c r="A156" s="31">
        <v>113</v>
      </c>
      <c r="B156" s="109" t="s">
        <v>163</v>
      </c>
      <c r="C156" s="110"/>
      <c r="D156" s="68" t="s">
        <v>187</v>
      </c>
      <c r="E156" s="76">
        <v>150</v>
      </c>
      <c r="F156" s="89">
        <v>21</v>
      </c>
      <c r="G156" s="90">
        <v>2.71</v>
      </c>
      <c r="H156" s="91">
        <f t="shared" si="3"/>
        <v>406.5</v>
      </c>
      <c r="I156" s="91">
        <f t="shared" si="4"/>
        <v>491.87</v>
      </c>
      <c r="J156" s="1"/>
    </row>
    <row r="157" spans="1:10" ht="21.75" customHeight="1" x14ac:dyDescent="0.25">
      <c r="A157" s="31">
        <v>114</v>
      </c>
      <c r="B157" s="109" t="s">
        <v>164</v>
      </c>
      <c r="C157" s="110"/>
      <c r="D157" s="68" t="s">
        <v>192</v>
      </c>
      <c r="E157" s="76">
        <v>400</v>
      </c>
      <c r="F157" s="89">
        <v>21</v>
      </c>
      <c r="G157" s="90">
        <v>1.59</v>
      </c>
      <c r="H157" s="91">
        <f t="shared" si="3"/>
        <v>636</v>
      </c>
      <c r="I157" s="91">
        <f t="shared" si="4"/>
        <v>769.56</v>
      </c>
      <c r="J157" s="1"/>
    </row>
    <row r="158" spans="1:10" ht="38.25" customHeight="1" x14ac:dyDescent="0.25">
      <c r="A158" s="31">
        <v>115</v>
      </c>
      <c r="B158" s="109" t="s">
        <v>165</v>
      </c>
      <c r="C158" s="110"/>
      <c r="D158" s="68" t="s">
        <v>192</v>
      </c>
      <c r="E158" s="76">
        <v>400</v>
      </c>
      <c r="F158" s="89">
        <v>21</v>
      </c>
      <c r="G158" s="90">
        <v>9.3800000000000008</v>
      </c>
      <c r="H158" s="91">
        <f t="shared" si="3"/>
        <v>3752</v>
      </c>
      <c r="I158" s="91">
        <f t="shared" si="4"/>
        <v>4539.92</v>
      </c>
      <c r="J158" s="1"/>
    </row>
    <row r="159" spans="1:10" ht="22.5" customHeight="1" x14ac:dyDescent="0.25">
      <c r="A159" s="132" t="s">
        <v>166</v>
      </c>
      <c r="B159" s="133"/>
      <c r="C159" s="134"/>
      <c r="D159" s="102"/>
      <c r="E159" s="98"/>
      <c r="F159" s="107"/>
      <c r="G159" s="108"/>
      <c r="H159" s="96">
        <f t="shared" si="3"/>
        <v>0</v>
      </c>
      <c r="I159" s="96">
        <f t="shared" si="4"/>
        <v>0</v>
      </c>
      <c r="J159" s="1"/>
    </row>
    <row r="160" spans="1:10" ht="37.5" customHeight="1" x14ac:dyDescent="0.25">
      <c r="A160" s="31">
        <v>116</v>
      </c>
      <c r="B160" s="109" t="s">
        <v>167</v>
      </c>
      <c r="C160" s="110"/>
      <c r="D160" s="73" t="s">
        <v>189</v>
      </c>
      <c r="E160" s="79">
        <v>15</v>
      </c>
      <c r="F160" s="89">
        <v>21</v>
      </c>
      <c r="G160" s="90">
        <v>13.67</v>
      </c>
      <c r="H160" s="91">
        <f t="shared" si="3"/>
        <v>205.05</v>
      </c>
      <c r="I160" s="91">
        <f t="shared" si="4"/>
        <v>248.11</v>
      </c>
      <c r="J160" s="1"/>
    </row>
    <row r="161" spans="1:10" ht="27" customHeight="1" x14ac:dyDescent="0.25">
      <c r="A161" s="31">
        <v>117</v>
      </c>
      <c r="B161" s="109" t="s">
        <v>168</v>
      </c>
      <c r="C161" s="110"/>
      <c r="D161" s="68" t="s">
        <v>188</v>
      </c>
      <c r="E161" s="76">
        <v>50</v>
      </c>
      <c r="F161" s="89">
        <v>21</v>
      </c>
      <c r="G161" s="90">
        <v>506.07</v>
      </c>
      <c r="H161" s="91">
        <f t="shared" si="3"/>
        <v>25303.5</v>
      </c>
      <c r="I161" s="91">
        <f t="shared" si="4"/>
        <v>30617.24</v>
      </c>
      <c r="J161" s="1"/>
    </row>
    <row r="162" spans="1:10" ht="36.75" customHeight="1" x14ac:dyDescent="0.25">
      <c r="A162" s="31">
        <v>118</v>
      </c>
      <c r="B162" s="109" t="s">
        <v>214</v>
      </c>
      <c r="C162" s="110"/>
      <c r="D162" s="68" t="s">
        <v>192</v>
      </c>
      <c r="E162" s="76">
        <v>700</v>
      </c>
      <c r="F162" s="89">
        <v>21</v>
      </c>
      <c r="G162" s="90">
        <v>21.39</v>
      </c>
      <c r="H162" s="91">
        <f t="shared" si="3"/>
        <v>14973</v>
      </c>
      <c r="I162" s="91">
        <f t="shared" si="4"/>
        <v>18117.330000000002</v>
      </c>
      <c r="J162" s="1"/>
    </row>
    <row r="163" spans="1:10" ht="37.5" customHeight="1" x14ac:dyDescent="0.25">
      <c r="A163" s="31">
        <v>119</v>
      </c>
      <c r="B163" s="109" t="s">
        <v>169</v>
      </c>
      <c r="C163" s="110"/>
      <c r="D163" s="68" t="s">
        <v>188</v>
      </c>
      <c r="E163" s="76">
        <v>30</v>
      </c>
      <c r="F163" s="89">
        <v>21</v>
      </c>
      <c r="G163" s="90">
        <v>154.94999999999999</v>
      </c>
      <c r="H163" s="91">
        <f t="shared" si="3"/>
        <v>4648.5</v>
      </c>
      <c r="I163" s="91">
        <f t="shared" si="4"/>
        <v>5624.69</v>
      </c>
      <c r="J163" s="1"/>
    </row>
    <row r="164" spans="1:10" ht="36" customHeight="1" x14ac:dyDescent="0.25">
      <c r="A164" s="31">
        <v>120</v>
      </c>
      <c r="B164" s="109" t="s">
        <v>215</v>
      </c>
      <c r="C164" s="110"/>
      <c r="D164" s="68" t="s">
        <v>192</v>
      </c>
      <c r="E164" s="76">
        <v>300</v>
      </c>
      <c r="F164" s="89">
        <v>21</v>
      </c>
      <c r="G164" s="90">
        <v>40.79</v>
      </c>
      <c r="H164" s="91">
        <f t="shared" si="3"/>
        <v>12237</v>
      </c>
      <c r="I164" s="91">
        <f t="shared" si="4"/>
        <v>14806.77</v>
      </c>
      <c r="J164" s="1"/>
    </row>
    <row r="165" spans="1:10" ht="26.25" customHeight="1" x14ac:dyDescent="0.25">
      <c r="A165" s="31">
        <v>121</v>
      </c>
      <c r="B165" s="109" t="s">
        <v>170</v>
      </c>
      <c r="C165" s="110"/>
      <c r="D165" s="68" t="s">
        <v>187</v>
      </c>
      <c r="E165" s="76">
        <v>200</v>
      </c>
      <c r="F165" s="89">
        <v>21</v>
      </c>
      <c r="G165" s="90">
        <v>29.02</v>
      </c>
      <c r="H165" s="91">
        <f t="shared" si="3"/>
        <v>5804</v>
      </c>
      <c r="I165" s="91">
        <f t="shared" si="4"/>
        <v>7022.84</v>
      </c>
      <c r="J165" s="1"/>
    </row>
    <row r="166" spans="1:10" ht="21" customHeight="1" x14ac:dyDescent="0.25">
      <c r="A166" s="132" t="s">
        <v>171</v>
      </c>
      <c r="B166" s="133"/>
      <c r="C166" s="134"/>
      <c r="D166" s="102"/>
      <c r="E166" s="98"/>
      <c r="F166" s="107"/>
      <c r="G166" s="108"/>
      <c r="H166" s="96">
        <f t="shared" si="3"/>
        <v>0</v>
      </c>
      <c r="I166" s="96">
        <f t="shared" si="4"/>
        <v>0</v>
      </c>
      <c r="J166" s="1"/>
    </row>
    <row r="167" spans="1:10" ht="26.25" customHeight="1" x14ac:dyDescent="0.25">
      <c r="A167" s="31">
        <v>122</v>
      </c>
      <c r="B167" s="109" t="s">
        <v>216</v>
      </c>
      <c r="C167" s="110"/>
      <c r="D167" s="68" t="s">
        <v>192</v>
      </c>
      <c r="E167" s="79">
        <v>600</v>
      </c>
      <c r="F167" s="89">
        <v>21</v>
      </c>
      <c r="G167" s="90">
        <v>12.77</v>
      </c>
      <c r="H167" s="91">
        <f t="shared" ref="H167:H191" si="5">ROUND(G167*E167,2)</f>
        <v>7662</v>
      </c>
      <c r="I167" s="91">
        <f t="shared" ref="I167:I191" si="6">ROUND(H167+(F167*H167)/100,2)</f>
        <v>9271.02</v>
      </c>
      <c r="J167" s="1"/>
    </row>
    <row r="168" spans="1:10" ht="26.25" customHeight="1" x14ac:dyDescent="0.25">
      <c r="A168" s="31">
        <v>123</v>
      </c>
      <c r="B168" s="109" t="s">
        <v>172</v>
      </c>
      <c r="C168" s="110"/>
      <c r="D168" s="68" t="s">
        <v>192</v>
      </c>
      <c r="E168" s="79">
        <v>600</v>
      </c>
      <c r="F168" s="89">
        <v>21</v>
      </c>
      <c r="G168" s="90">
        <v>0.21</v>
      </c>
      <c r="H168" s="91">
        <f t="shared" si="5"/>
        <v>126</v>
      </c>
      <c r="I168" s="91">
        <f t="shared" si="6"/>
        <v>152.46</v>
      </c>
      <c r="J168" s="1"/>
    </row>
    <row r="169" spans="1:10" ht="22.5" customHeight="1" x14ac:dyDescent="0.25">
      <c r="A169" s="31">
        <v>124</v>
      </c>
      <c r="B169" s="109" t="s">
        <v>217</v>
      </c>
      <c r="C169" s="110"/>
      <c r="D169" s="68" t="s">
        <v>192</v>
      </c>
      <c r="E169" s="79">
        <v>600</v>
      </c>
      <c r="F169" s="89">
        <v>21</v>
      </c>
      <c r="G169" s="90">
        <v>10.38</v>
      </c>
      <c r="H169" s="91">
        <f t="shared" si="5"/>
        <v>6228</v>
      </c>
      <c r="I169" s="91">
        <f t="shared" si="6"/>
        <v>7535.88</v>
      </c>
      <c r="J169" s="1"/>
    </row>
    <row r="170" spans="1:10" ht="21" customHeight="1" x14ac:dyDescent="0.25">
      <c r="A170" s="31">
        <v>125</v>
      </c>
      <c r="B170" s="109" t="s">
        <v>218</v>
      </c>
      <c r="C170" s="110"/>
      <c r="D170" s="68" t="s">
        <v>188</v>
      </c>
      <c r="E170" s="76">
        <v>170</v>
      </c>
      <c r="F170" s="89">
        <v>21</v>
      </c>
      <c r="G170" s="90">
        <v>87.23</v>
      </c>
      <c r="H170" s="91">
        <f t="shared" si="5"/>
        <v>14829.1</v>
      </c>
      <c r="I170" s="91">
        <f t="shared" si="6"/>
        <v>17943.21</v>
      </c>
      <c r="J170" s="1"/>
    </row>
    <row r="171" spans="1:10" ht="33" customHeight="1" x14ac:dyDescent="0.25">
      <c r="A171" s="31">
        <v>126</v>
      </c>
      <c r="B171" s="109" t="s">
        <v>219</v>
      </c>
      <c r="C171" s="110"/>
      <c r="D171" s="68" t="s">
        <v>192</v>
      </c>
      <c r="E171" s="76">
        <v>550</v>
      </c>
      <c r="F171" s="89">
        <v>21</v>
      </c>
      <c r="G171" s="90">
        <v>33.03</v>
      </c>
      <c r="H171" s="91">
        <f t="shared" si="5"/>
        <v>18166.5</v>
      </c>
      <c r="I171" s="91">
        <f t="shared" si="6"/>
        <v>21981.47</v>
      </c>
      <c r="J171" s="1"/>
    </row>
    <row r="172" spans="1:10" ht="34.5" customHeight="1" x14ac:dyDescent="0.25">
      <c r="A172" s="31">
        <v>127</v>
      </c>
      <c r="B172" s="109" t="s">
        <v>173</v>
      </c>
      <c r="C172" s="110"/>
      <c r="D172" s="68" t="s">
        <v>192</v>
      </c>
      <c r="E172" s="76">
        <v>200</v>
      </c>
      <c r="F172" s="89">
        <v>21</v>
      </c>
      <c r="G172" s="90">
        <v>9.26</v>
      </c>
      <c r="H172" s="91">
        <f t="shared" si="5"/>
        <v>1852</v>
      </c>
      <c r="I172" s="91">
        <f t="shared" si="6"/>
        <v>2240.92</v>
      </c>
      <c r="J172" s="1"/>
    </row>
    <row r="173" spans="1:10" ht="27" customHeight="1" x14ac:dyDescent="0.25">
      <c r="A173" s="31">
        <v>128</v>
      </c>
      <c r="B173" s="109" t="s">
        <v>174</v>
      </c>
      <c r="C173" s="110"/>
      <c r="D173" s="68" t="s">
        <v>187</v>
      </c>
      <c r="E173" s="76">
        <v>650</v>
      </c>
      <c r="F173" s="89">
        <v>21</v>
      </c>
      <c r="G173" s="90">
        <v>0.83</v>
      </c>
      <c r="H173" s="91">
        <f t="shared" si="5"/>
        <v>539.5</v>
      </c>
      <c r="I173" s="91">
        <f t="shared" si="6"/>
        <v>652.79999999999995</v>
      </c>
      <c r="J173" s="1"/>
    </row>
    <row r="174" spans="1:10" ht="25.5" customHeight="1" x14ac:dyDescent="0.25">
      <c r="A174" s="31">
        <v>129</v>
      </c>
      <c r="B174" s="109" t="s">
        <v>175</v>
      </c>
      <c r="C174" s="110"/>
      <c r="D174" s="68" t="s">
        <v>187</v>
      </c>
      <c r="E174" s="76">
        <v>600</v>
      </c>
      <c r="F174" s="89">
        <v>21</v>
      </c>
      <c r="G174" s="90">
        <v>0.83</v>
      </c>
      <c r="H174" s="91">
        <f t="shared" si="5"/>
        <v>498</v>
      </c>
      <c r="I174" s="91">
        <f t="shared" si="6"/>
        <v>602.58000000000004</v>
      </c>
      <c r="J174" s="1"/>
    </row>
    <row r="175" spans="1:10" ht="25.5" customHeight="1" x14ac:dyDescent="0.25">
      <c r="A175" s="31">
        <v>130</v>
      </c>
      <c r="B175" s="109" t="s">
        <v>176</v>
      </c>
      <c r="C175" s="110"/>
      <c r="D175" s="68" t="s">
        <v>187</v>
      </c>
      <c r="E175" s="76">
        <v>600</v>
      </c>
      <c r="F175" s="89">
        <v>21</v>
      </c>
      <c r="G175" s="90">
        <v>0.83</v>
      </c>
      <c r="H175" s="91">
        <f t="shared" si="5"/>
        <v>498</v>
      </c>
      <c r="I175" s="91">
        <f t="shared" si="6"/>
        <v>602.58000000000004</v>
      </c>
      <c r="J175" s="1"/>
    </row>
    <row r="176" spans="1:10" ht="36" customHeight="1" x14ac:dyDescent="0.25">
      <c r="A176" s="31">
        <v>131</v>
      </c>
      <c r="B176" s="109" t="s">
        <v>177</v>
      </c>
      <c r="C176" s="110"/>
      <c r="D176" s="68" t="s">
        <v>187</v>
      </c>
      <c r="E176" s="76">
        <v>300</v>
      </c>
      <c r="F176" s="89">
        <v>21</v>
      </c>
      <c r="G176" s="90">
        <v>0.83</v>
      </c>
      <c r="H176" s="91">
        <f t="shared" si="5"/>
        <v>249</v>
      </c>
      <c r="I176" s="91">
        <f t="shared" si="6"/>
        <v>301.29000000000002</v>
      </c>
      <c r="J176" s="1"/>
    </row>
    <row r="177" spans="1:10" ht="81" customHeight="1" x14ac:dyDescent="0.25">
      <c r="A177" s="31">
        <v>132</v>
      </c>
      <c r="B177" s="109" t="s">
        <v>220</v>
      </c>
      <c r="C177" s="110"/>
      <c r="D177" s="68" t="s">
        <v>189</v>
      </c>
      <c r="E177" s="76">
        <v>6</v>
      </c>
      <c r="F177" s="89">
        <v>21</v>
      </c>
      <c r="G177" s="90">
        <v>633.58000000000004</v>
      </c>
      <c r="H177" s="91">
        <f t="shared" si="5"/>
        <v>3801.48</v>
      </c>
      <c r="I177" s="91">
        <f t="shared" si="6"/>
        <v>4599.79</v>
      </c>
      <c r="J177" s="1"/>
    </row>
    <row r="178" spans="1:10" ht="111.75" customHeight="1" x14ac:dyDescent="0.25">
      <c r="A178" s="31">
        <v>133</v>
      </c>
      <c r="B178" s="109" t="s">
        <v>221</v>
      </c>
      <c r="C178" s="110"/>
      <c r="D178" s="68" t="s">
        <v>190</v>
      </c>
      <c r="E178" s="76">
        <v>4</v>
      </c>
      <c r="F178" s="89">
        <v>21</v>
      </c>
      <c r="G178" s="90">
        <v>933.92</v>
      </c>
      <c r="H178" s="91">
        <f t="shared" si="5"/>
        <v>3735.68</v>
      </c>
      <c r="I178" s="91">
        <f t="shared" si="6"/>
        <v>4520.17</v>
      </c>
      <c r="J178" s="1"/>
    </row>
    <row r="179" spans="1:10" ht="55.5" customHeight="1" x14ac:dyDescent="0.25">
      <c r="A179" s="31">
        <v>134</v>
      </c>
      <c r="B179" s="109" t="s">
        <v>178</v>
      </c>
      <c r="C179" s="110"/>
      <c r="D179" s="68" t="s">
        <v>190</v>
      </c>
      <c r="E179" s="76">
        <v>6</v>
      </c>
      <c r="F179" s="89">
        <v>21</v>
      </c>
      <c r="G179" s="90">
        <v>262.82</v>
      </c>
      <c r="H179" s="91">
        <f t="shared" si="5"/>
        <v>1576.92</v>
      </c>
      <c r="I179" s="91">
        <f t="shared" si="6"/>
        <v>1908.07</v>
      </c>
      <c r="J179" s="1"/>
    </row>
    <row r="180" spans="1:10" ht="53.25" customHeight="1" x14ac:dyDescent="0.25">
      <c r="A180" s="31">
        <v>135</v>
      </c>
      <c r="B180" s="109" t="s">
        <v>225</v>
      </c>
      <c r="C180" s="110"/>
      <c r="D180" s="74" t="s">
        <v>190</v>
      </c>
      <c r="E180" s="80">
        <v>4</v>
      </c>
      <c r="F180" s="89">
        <v>21</v>
      </c>
      <c r="G180" s="90">
        <v>187.61</v>
      </c>
      <c r="H180" s="91">
        <f t="shared" si="5"/>
        <v>750.44</v>
      </c>
      <c r="I180" s="91">
        <f t="shared" si="6"/>
        <v>908.03</v>
      </c>
      <c r="J180" s="1"/>
    </row>
    <row r="181" spans="1:10" ht="50.25" customHeight="1" x14ac:dyDescent="0.25">
      <c r="A181" s="31">
        <v>136</v>
      </c>
      <c r="B181" s="109" t="s">
        <v>179</v>
      </c>
      <c r="C181" s="110"/>
      <c r="D181" s="68" t="s">
        <v>189</v>
      </c>
      <c r="E181" s="76">
        <v>6</v>
      </c>
      <c r="F181" s="89">
        <v>21</v>
      </c>
      <c r="G181" s="90">
        <v>472.66</v>
      </c>
      <c r="H181" s="91">
        <f t="shared" si="5"/>
        <v>2835.96</v>
      </c>
      <c r="I181" s="91">
        <f t="shared" si="6"/>
        <v>3431.51</v>
      </c>
      <c r="J181" s="1"/>
    </row>
    <row r="182" spans="1:10" ht="84" customHeight="1" x14ac:dyDescent="0.25">
      <c r="A182" s="31">
        <v>137</v>
      </c>
      <c r="B182" s="109" t="s">
        <v>180</v>
      </c>
      <c r="C182" s="110"/>
      <c r="D182" s="68" t="s">
        <v>187</v>
      </c>
      <c r="E182" s="76">
        <v>28.5</v>
      </c>
      <c r="F182" s="89">
        <v>21</v>
      </c>
      <c r="G182" s="90">
        <v>9.18</v>
      </c>
      <c r="H182" s="91">
        <f t="shared" si="5"/>
        <v>261.63</v>
      </c>
      <c r="I182" s="91">
        <f t="shared" si="6"/>
        <v>316.57</v>
      </c>
      <c r="J182" s="1"/>
    </row>
    <row r="183" spans="1:10" ht="64.5" customHeight="1" x14ac:dyDescent="0.25">
      <c r="A183" s="31">
        <v>138</v>
      </c>
      <c r="B183" s="109" t="s">
        <v>181</v>
      </c>
      <c r="C183" s="110"/>
      <c r="D183" s="68" t="s">
        <v>190</v>
      </c>
      <c r="E183" s="76">
        <v>18</v>
      </c>
      <c r="F183" s="89">
        <v>21</v>
      </c>
      <c r="G183" s="90">
        <v>580.11</v>
      </c>
      <c r="H183" s="91">
        <f t="shared" si="5"/>
        <v>10441.98</v>
      </c>
      <c r="I183" s="91">
        <f t="shared" si="6"/>
        <v>12634.8</v>
      </c>
      <c r="J183" s="1"/>
    </row>
    <row r="184" spans="1:10" ht="61.5" customHeight="1" x14ac:dyDescent="0.25">
      <c r="A184" s="31">
        <v>139</v>
      </c>
      <c r="B184" s="109" t="s">
        <v>226</v>
      </c>
      <c r="C184" s="110"/>
      <c r="D184" s="68" t="s">
        <v>190</v>
      </c>
      <c r="E184" s="76">
        <v>18</v>
      </c>
      <c r="F184" s="89">
        <v>21</v>
      </c>
      <c r="G184" s="90">
        <v>185.69</v>
      </c>
      <c r="H184" s="91">
        <f t="shared" si="5"/>
        <v>3342.42</v>
      </c>
      <c r="I184" s="91">
        <f t="shared" si="6"/>
        <v>4044.33</v>
      </c>
      <c r="J184" s="1"/>
    </row>
    <row r="185" spans="1:10" ht="21.75" customHeight="1" x14ac:dyDescent="0.25">
      <c r="A185" s="31">
        <v>140</v>
      </c>
      <c r="B185" s="109" t="s">
        <v>182</v>
      </c>
      <c r="C185" s="110"/>
      <c r="D185" s="68" t="s">
        <v>190</v>
      </c>
      <c r="E185" s="76">
        <v>6</v>
      </c>
      <c r="F185" s="89">
        <v>21</v>
      </c>
      <c r="G185" s="90">
        <v>35.299999999999997</v>
      </c>
      <c r="H185" s="91">
        <f t="shared" si="5"/>
        <v>211.8</v>
      </c>
      <c r="I185" s="91">
        <f t="shared" si="6"/>
        <v>256.27999999999997</v>
      </c>
      <c r="J185" s="1"/>
    </row>
    <row r="186" spans="1:10" ht="24" customHeight="1" x14ac:dyDescent="0.25">
      <c r="A186" s="132" t="s">
        <v>183</v>
      </c>
      <c r="B186" s="133"/>
      <c r="C186" s="134"/>
      <c r="D186" s="103"/>
      <c r="E186" s="98"/>
      <c r="F186" s="107"/>
      <c r="G186" s="108"/>
      <c r="H186" s="96">
        <f t="shared" si="5"/>
        <v>0</v>
      </c>
      <c r="I186" s="96">
        <f t="shared" si="6"/>
        <v>0</v>
      </c>
      <c r="J186" s="1"/>
    </row>
    <row r="187" spans="1:10" ht="23.25" customHeight="1" x14ac:dyDescent="0.25">
      <c r="A187" s="31">
        <v>141</v>
      </c>
      <c r="B187" s="109" t="s">
        <v>184</v>
      </c>
      <c r="C187" s="110"/>
      <c r="D187" s="68" t="s">
        <v>188</v>
      </c>
      <c r="E187" s="76">
        <v>7</v>
      </c>
      <c r="F187" s="89">
        <v>21</v>
      </c>
      <c r="G187" s="90">
        <v>70.34</v>
      </c>
      <c r="H187" s="32">
        <f t="shared" si="5"/>
        <v>492.38</v>
      </c>
      <c r="I187" s="32">
        <f t="shared" si="6"/>
        <v>595.78</v>
      </c>
      <c r="J187" s="1"/>
    </row>
    <row r="188" spans="1:10" ht="48" customHeight="1" x14ac:dyDescent="0.25">
      <c r="A188" s="31">
        <v>142</v>
      </c>
      <c r="B188" s="109" t="s">
        <v>222</v>
      </c>
      <c r="C188" s="110"/>
      <c r="D188" s="68" t="s">
        <v>188</v>
      </c>
      <c r="E188" s="76">
        <v>17</v>
      </c>
      <c r="F188" s="89">
        <v>21</v>
      </c>
      <c r="G188" s="90">
        <v>355.24</v>
      </c>
      <c r="H188" s="32">
        <f t="shared" si="5"/>
        <v>6039.08</v>
      </c>
      <c r="I188" s="32">
        <f t="shared" si="6"/>
        <v>7307.29</v>
      </c>
      <c r="J188" s="1"/>
    </row>
    <row r="189" spans="1:10" ht="32.25" customHeight="1" x14ac:dyDescent="0.25">
      <c r="A189" s="31">
        <v>143</v>
      </c>
      <c r="B189" s="109" t="s">
        <v>185</v>
      </c>
      <c r="C189" s="110"/>
      <c r="D189" s="68" t="s">
        <v>192</v>
      </c>
      <c r="E189" s="76">
        <v>120</v>
      </c>
      <c r="F189" s="89">
        <v>21</v>
      </c>
      <c r="G189" s="90">
        <v>15.92</v>
      </c>
      <c r="H189" s="32">
        <f t="shared" si="5"/>
        <v>1910.4</v>
      </c>
      <c r="I189" s="32">
        <f t="shared" si="6"/>
        <v>2311.58</v>
      </c>
      <c r="J189" s="1"/>
    </row>
    <row r="190" spans="1:10" ht="34.5" customHeight="1" x14ac:dyDescent="0.25">
      <c r="A190" s="31">
        <v>144</v>
      </c>
      <c r="B190" s="109" t="s">
        <v>223</v>
      </c>
      <c r="C190" s="110"/>
      <c r="D190" s="68" t="s">
        <v>192</v>
      </c>
      <c r="E190" s="76">
        <v>100</v>
      </c>
      <c r="F190" s="89">
        <v>21</v>
      </c>
      <c r="G190" s="90">
        <v>7.41</v>
      </c>
      <c r="H190" s="32">
        <f t="shared" si="5"/>
        <v>741</v>
      </c>
      <c r="I190" s="32">
        <f t="shared" si="6"/>
        <v>896.61</v>
      </c>
      <c r="J190" s="1"/>
    </row>
    <row r="191" spans="1:10" ht="36" customHeight="1" thickBot="1" x14ac:dyDescent="0.3">
      <c r="A191" s="75">
        <v>145</v>
      </c>
      <c r="B191" s="180" t="s">
        <v>224</v>
      </c>
      <c r="C191" s="181"/>
      <c r="D191" s="74" t="s">
        <v>192</v>
      </c>
      <c r="E191" s="81">
        <v>80</v>
      </c>
      <c r="F191" s="89">
        <v>21</v>
      </c>
      <c r="G191" s="90">
        <v>17.88</v>
      </c>
      <c r="H191" s="32">
        <f t="shared" si="5"/>
        <v>1430.4</v>
      </c>
      <c r="I191" s="32">
        <f t="shared" si="6"/>
        <v>1730.78</v>
      </c>
      <c r="J191" s="1"/>
    </row>
    <row r="192" spans="1:10" ht="21.75" customHeight="1" x14ac:dyDescent="0.25">
      <c r="A192" s="182" t="s">
        <v>9</v>
      </c>
      <c r="B192" s="183"/>
      <c r="C192" s="183"/>
      <c r="D192" s="183"/>
      <c r="E192" s="183"/>
      <c r="F192" s="183"/>
      <c r="G192" s="184"/>
      <c r="H192" s="104">
        <f>ROUND(SUM(H39:H191),2)</f>
        <v>1267444.54</v>
      </c>
      <c r="I192" s="104">
        <f>ROUND(SUM(I39:I191),2)</f>
        <v>1533607.95</v>
      </c>
      <c r="J192" s="1"/>
    </row>
    <row r="193" spans="1:13" ht="20.25" customHeight="1" x14ac:dyDescent="0.25">
      <c r="A193" s="295" t="s">
        <v>195</v>
      </c>
      <c r="B193" s="295"/>
      <c r="C193" s="295"/>
      <c r="D193" s="295"/>
      <c r="E193" s="295"/>
      <c r="F193" s="295"/>
      <c r="G193" s="295"/>
      <c r="H193" s="295"/>
      <c r="I193" s="295"/>
      <c r="J193" s="1"/>
    </row>
    <row r="194" spans="1:13" ht="22.5" customHeight="1" x14ac:dyDescent="0.25">
      <c r="A194" s="185" t="s">
        <v>194</v>
      </c>
      <c r="B194" s="185"/>
      <c r="C194" s="185"/>
      <c r="D194" s="185"/>
      <c r="E194" s="185"/>
      <c r="F194" s="185"/>
      <c r="G194" s="185"/>
      <c r="H194" s="185"/>
      <c r="I194" s="185"/>
    </row>
    <row r="195" spans="1:13" customFormat="1" ht="15" hidden="1" customHeight="1" x14ac:dyDescent="0.25">
      <c r="A195" s="220" t="s">
        <v>196</v>
      </c>
      <c r="B195" s="220"/>
      <c r="C195" s="220"/>
      <c r="D195" s="220"/>
      <c r="E195" s="220"/>
      <c r="F195" s="220"/>
      <c r="G195" s="220"/>
      <c r="H195" s="220"/>
      <c r="I195" s="220"/>
      <c r="J195" s="11"/>
      <c r="K195" s="11"/>
      <c r="L195" s="11"/>
      <c r="M195" s="11"/>
    </row>
    <row r="196" spans="1:13" customFormat="1" ht="4.5" hidden="1" customHeight="1" x14ac:dyDescent="0.25">
      <c r="A196" s="220"/>
      <c r="B196" s="220"/>
      <c r="C196" s="220"/>
      <c r="D196" s="220"/>
      <c r="E196" s="220"/>
      <c r="F196" s="220"/>
      <c r="G196" s="220"/>
      <c r="H196" s="220"/>
      <c r="I196" s="220"/>
      <c r="J196" s="11"/>
      <c r="K196" s="11"/>
      <c r="L196" s="11"/>
      <c r="M196" s="11"/>
    </row>
    <row r="197" spans="1:13" customFormat="1" ht="22.5" customHeight="1" x14ac:dyDescent="0.25">
      <c r="A197" s="220"/>
      <c r="B197" s="220"/>
      <c r="C197" s="220"/>
      <c r="D197" s="220"/>
      <c r="E197" s="220"/>
      <c r="F197" s="220"/>
      <c r="G197" s="220"/>
      <c r="H197" s="220"/>
      <c r="I197" s="220"/>
      <c r="J197" s="11"/>
      <c r="K197" s="11"/>
      <c r="L197" s="11"/>
      <c r="M197" s="11"/>
    </row>
    <row r="198" spans="1:13" ht="35.25" customHeight="1" x14ac:dyDescent="0.25">
      <c r="A198" s="220" t="s">
        <v>234</v>
      </c>
      <c r="B198" s="220"/>
      <c r="C198" s="220"/>
      <c r="D198" s="220"/>
      <c r="E198" s="220"/>
      <c r="F198" s="220"/>
      <c r="G198" s="220"/>
      <c r="H198" s="220"/>
      <c r="I198" s="220"/>
    </row>
    <row r="199" spans="1:13" ht="51.75" customHeight="1" x14ac:dyDescent="0.25">
      <c r="A199" s="193" t="s">
        <v>197</v>
      </c>
      <c r="B199" s="194"/>
      <c r="C199" s="194"/>
      <c r="D199" s="194"/>
      <c r="E199" s="194"/>
      <c r="F199" s="194"/>
      <c r="G199" s="194"/>
      <c r="H199" s="194"/>
      <c r="I199" s="194"/>
    </row>
    <row r="200" spans="1:13" ht="15.75" customHeight="1" x14ac:dyDescent="0.25">
      <c r="A200" s="29"/>
      <c r="B200" s="29"/>
      <c r="C200" s="29"/>
      <c r="D200" s="29"/>
      <c r="E200" s="29"/>
      <c r="F200" s="29"/>
      <c r="G200" s="29"/>
      <c r="H200" s="29"/>
      <c r="I200" s="29"/>
      <c r="J200" s="1"/>
    </row>
    <row r="201" spans="1:13" s="23" customFormat="1" ht="21" customHeight="1" thickBot="1" x14ac:dyDescent="0.3">
      <c r="A201" s="213" t="s">
        <v>198</v>
      </c>
      <c r="B201" s="213"/>
      <c r="C201" s="213"/>
      <c r="D201" s="213"/>
      <c r="E201" s="213"/>
      <c r="F201" s="213"/>
      <c r="G201" s="213"/>
      <c r="H201" s="213"/>
      <c r="I201" s="34"/>
      <c r="J201" s="34"/>
    </row>
    <row r="202" spans="1:13" s="23" customFormat="1" ht="32.25" customHeight="1" thickBot="1" x14ac:dyDescent="0.3">
      <c r="A202" s="224" t="s">
        <v>4</v>
      </c>
      <c r="B202" s="226" t="s">
        <v>19</v>
      </c>
      <c r="C202" s="228" t="s">
        <v>31</v>
      </c>
      <c r="D202" s="229"/>
      <c r="E202" s="230"/>
      <c r="F202" s="231" t="s">
        <v>20</v>
      </c>
      <c r="G202" s="233" t="s">
        <v>21</v>
      </c>
      <c r="H202" s="234"/>
      <c r="I202" s="24"/>
      <c r="J202" s="25"/>
    </row>
    <row r="203" spans="1:13" s="23" customFormat="1" ht="36" customHeight="1" thickBot="1" x14ac:dyDescent="0.3">
      <c r="A203" s="225"/>
      <c r="B203" s="227"/>
      <c r="C203" s="235" t="s">
        <v>22</v>
      </c>
      <c r="D203" s="236"/>
      <c r="E203" s="37" t="s">
        <v>23</v>
      </c>
      <c r="F203" s="232"/>
      <c r="G203" s="38" t="s">
        <v>22</v>
      </c>
      <c r="H203" s="38" t="s">
        <v>23</v>
      </c>
      <c r="I203" s="25"/>
      <c r="J203" s="25"/>
    </row>
    <row r="204" spans="1:13" s="23" customFormat="1" ht="15.75" customHeight="1" thickBot="1" x14ac:dyDescent="0.3">
      <c r="A204" s="56">
        <v>1</v>
      </c>
      <c r="B204" s="82">
        <v>2</v>
      </c>
      <c r="C204" s="237">
        <v>3</v>
      </c>
      <c r="D204" s="238"/>
      <c r="E204" s="58">
        <v>4</v>
      </c>
      <c r="F204" s="59">
        <v>5</v>
      </c>
      <c r="G204" s="60">
        <v>6</v>
      </c>
      <c r="H204" s="60">
        <v>7</v>
      </c>
      <c r="I204" s="26"/>
      <c r="J204" s="26"/>
    </row>
    <row r="205" spans="1:13" ht="115.5" customHeight="1" thickBot="1" x14ac:dyDescent="0.3">
      <c r="A205" s="57">
        <v>1</v>
      </c>
      <c r="B205" s="83" t="s">
        <v>201</v>
      </c>
      <c r="C205" s="222">
        <v>123966.94</v>
      </c>
      <c r="D205" s="223"/>
      <c r="E205" s="84">
        <v>150000</v>
      </c>
      <c r="F205" s="85">
        <v>70</v>
      </c>
      <c r="G205" s="86">
        <f>ROUND(C205-(C205*F205/100),2)</f>
        <v>37190.080000000002</v>
      </c>
      <c r="H205" s="87">
        <f>ROUND(E205-(E205*F205/100),2)</f>
        <v>45000</v>
      </c>
      <c r="I205" s="27"/>
      <c r="J205" s="28"/>
    </row>
    <row r="206" spans="1:13" ht="18" customHeight="1" thickBot="1" x14ac:dyDescent="0.3">
      <c r="A206" s="212"/>
      <c r="B206" s="212"/>
      <c r="C206" s="212"/>
      <c r="D206" s="212"/>
      <c r="E206" s="212"/>
      <c r="F206" s="212"/>
      <c r="G206" s="212"/>
      <c r="H206" s="212"/>
      <c r="I206" s="212"/>
      <c r="J206" s="28"/>
    </row>
    <row r="207" spans="1:13" ht="18" customHeight="1" x14ac:dyDescent="0.25">
      <c r="A207" s="296" t="s">
        <v>243</v>
      </c>
      <c r="B207" s="297"/>
      <c r="C207" s="297"/>
      <c r="D207" s="297"/>
      <c r="E207" s="297"/>
      <c r="F207" s="297"/>
      <c r="G207" s="297"/>
      <c r="H207" s="297"/>
      <c r="I207" s="298"/>
      <c r="J207" s="28"/>
    </row>
    <row r="208" spans="1:13" ht="18" customHeight="1" x14ac:dyDescent="0.25">
      <c r="A208" s="299"/>
      <c r="B208" s="300"/>
      <c r="C208" s="300"/>
      <c r="D208" s="300"/>
      <c r="E208" s="300"/>
      <c r="F208" s="300"/>
      <c r="G208" s="300"/>
      <c r="H208" s="300"/>
      <c r="I208" s="301"/>
      <c r="J208" s="28"/>
    </row>
    <row r="209" spans="1:10" ht="8.25" customHeight="1" thickBot="1" x14ac:dyDescent="0.3">
      <c r="A209" s="299"/>
      <c r="B209" s="300"/>
      <c r="C209" s="300"/>
      <c r="D209" s="300"/>
      <c r="E209" s="300"/>
      <c r="F209" s="300"/>
      <c r="G209" s="300"/>
      <c r="H209" s="300"/>
      <c r="I209" s="301"/>
      <c r="J209" s="28"/>
    </row>
    <row r="210" spans="1:10" ht="18" hidden="1" customHeight="1" thickBot="1" x14ac:dyDescent="0.3">
      <c r="A210" s="299"/>
      <c r="B210" s="300"/>
      <c r="C210" s="300"/>
      <c r="D210" s="300"/>
      <c r="E210" s="300"/>
      <c r="F210" s="300"/>
      <c r="G210" s="300"/>
      <c r="H210" s="300"/>
      <c r="I210" s="301"/>
      <c r="J210" s="28"/>
    </row>
    <row r="211" spans="1:10" ht="146.25" hidden="1" customHeight="1" thickBot="1" x14ac:dyDescent="0.3">
      <c r="A211" s="302"/>
      <c r="B211" s="303"/>
      <c r="C211" s="303"/>
      <c r="D211" s="303"/>
      <c r="E211" s="303"/>
      <c r="F211" s="303"/>
      <c r="G211" s="303"/>
      <c r="H211" s="303"/>
      <c r="I211" s="304"/>
      <c r="J211" s="1"/>
    </row>
    <row r="212" spans="1:10" ht="73.5" customHeight="1" thickBot="1" x14ac:dyDescent="0.3">
      <c r="A212" s="209" t="s">
        <v>233</v>
      </c>
      <c r="B212" s="210"/>
      <c r="C212" s="210"/>
      <c r="D212" s="210"/>
      <c r="E212" s="210"/>
      <c r="F212" s="210"/>
      <c r="G212" s="210"/>
      <c r="H212" s="210"/>
      <c r="I212" s="211"/>
      <c r="J212" s="1"/>
    </row>
    <row r="213" spans="1:10" ht="21" customHeight="1" x14ac:dyDescent="0.25">
      <c r="A213" s="174"/>
      <c r="B213" s="175"/>
      <c r="C213" s="175"/>
      <c r="D213" s="175"/>
      <c r="E213" s="175"/>
      <c r="F213" s="175"/>
      <c r="G213" s="175"/>
      <c r="H213" s="175"/>
      <c r="I213" s="176"/>
      <c r="J213" s="1"/>
    </row>
    <row r="214" spans="1:10" ht="24" customHeight="1" x14ac:dyDescent="0.25">
      <c r="A214" s="305" t="s">
        <v>54</v>
      </c>
      <c r="B214" s="305"/>
      <c r="C214" s="305"/>
      <c r="D214" s="305"/>
      <c r="E214" s="305"/>
      <c r="F214" s="305"/>
      <c r="G214" s="305"/>
      <c r="H214" s="305"/>
      <c r="I214" s="305"/>
      <c r="J214" s="1"/>
    </row>
    <row r="215" spans="1:10" ht="33" hidden="1" customHeight="1" x14ac:dyDescent="0.25">
      <c r="A215" s="305"/>
      <c r="B215" s="305"/>
      <c r="C215" s="305"/>
      <c r="D215" s="305"/>
      <c r="E215" s="305"/>
      <c r="F215" s="305"/>
      <c r="G215" s="305"/>
      <c r="H215" s="305"/>
      <c r="I215" s="305"/>
      <c r="J215" s="1"/>
    </row>
    <row r="216" spans="1:10" ht="69" customHeight="1" x14ac:dyDescent="0.25">
      <c r="A216" s="195" t="s">
        <v>52</v>
      </c>
      <c r="B216" s="196"/>
      <c r="C216" s="196"/>
      <c r="D216" s="196"/>
      <c r="E216" s="188" t="s">
        <v>244</v>
      </c>
      <c r="F216" s="188"/>
      <c r="G216" s="188"/>
      <c r="H216" s="188"/>
      <c r="I216" s="189"/>
      <c r="J216" s="1"/>
    </row>
    <row r="217" spans="1:10" ht="69" customHeight="1" thickBot="1" x14ac:dyDescent="0.3">
      <c r="A217" s="197" t="s">
        <v>53</v>
      </c>
      <c r="B217" s="198"/>
      <c r="C217" s="198"/>
      <c r="D217" s="198"/>
      <c r="E217" s="122" t="s">
        <v>244</v>
      </c>
      <c r="F217" s="122"/>
      <c r="G217" s="122"/>
      <c r="H217" s="122"/>
      <c r="I217" s="179"/>
      <c r="J217" s="1"/>
    </row>
    <row r="218" spans="1:10" ht="36.75" customHeight="1" x14ac:dyDescent="0.25">
      <c r="A218" s="186" t="s">
        <v>231</v>
      </c>
      <c r="B218" s="187"/>
      <c r="C218" s="187"/>
      <c r="D218" s="187"/>
      <c r="E218" s="187"/>
      <c r="F218" s="187"/>
      <c r="G218" s="187"/>
      <c r="H218" s="187"/>
      <c r="I218" s="187"/>
      <c r="J218" s="1"/>
    </row>
    <row r="219" spans="1:10" ht="86.25" customHeight="1" x14ac:dyDescent="0.25">
      <c r="A219" s="207" t="s">
        <v>200</v>
      </c>
      <c r="B219" s="208"/>
      <c r="C219" s="208"/>
      <c r="D219" s="208"/>
      <c r="E219" s="208"/>
      <c r="F219" s="208"/>
      <c r="G219" s="208"/>
      <c r="H219" s="208"/>
      <c r="I219" s="208"/>
      <c r="J219" s="1"/>
    </row>
    <row r="220" spans="1:10" ht="40.5" customHeight="1" x14ac:dyDescent="0.25">
      <c r="A220" s="205" t="s">
        <v>199</v>
      </c>
      <c r="B220" s="205"/>
      <c r="C220" s="205"/>
      <c r="D220" s="205"/>
      <c r="E220" s="205"/>
      <c r="F220" s="205"/>
      <c r="G220" s="205"/>
      <c r="H220" s="205"/>
      <c r="I220" s="205"/>
      <c r="J220" s="1"/>
    </row>
    <row r="221" spans="1:10" ht="27" customHeight="1" x14ac:dyDescent="0.25">
      <c r="A221" s="177" t="s">
        <v>25</v>
      </c>
      <c r="B221" s="177"/>
      <c r="C221" s="177"/>
      <c r="D221" s="177"/>
      <c r="E221" s="177"/>
      <c r="F221" s="177"/>
      <c r="G221" s="177"/>
      <c r="H221" s="177"/>
      <c r="I221" s="177"/>
      <c r="J221" s="1"/>
    </row>
    <row r="222" spans="1:10" ht="23.25" customHeight="1" x14ac:dyDescent="0.25">
      <c r="A222" s="178" t="s">
        <v>26</v>
      </c>
      <c r="B222" s="178"/>
      <c r="C222" s="178"/>
      <c r="D222" s="178"/>
      <c r="E222" s="178"/>
      <c r="F222" s="178"/>
      <c r="G222" s="178"/>
      <c r="H222" s="178"/>
      <c r="I222" s="178"/>
      <c r="J222" s="1"/>
    </row>
    <row r="223" spans="1:10" ht="34.5" customHeight="1" x14ac:dyDescent="0.25">
      <c r="A223" s="204" t="s">
        <v>27</v>
      </c>
      <c r="B223" s="204"/>
      <c r="C223" s="204"/>
      <c r="D223" s="204"/>
      <c r="E223" s="204"/>
      <c r="F223" s="204"/>
      <c r="G223" s="204"/>
      <c r="H223" s="204"/>
      <c r="I223" s="204"/>
      <c r="J223" s="1"/>
    </row>
    <row r="224" spans="1:10" ht="23.25" customHeight="1" x14ac:dyDescent="0.25">
      <c r="A224" s="162" t="s">
        <v>37</v>
      </c>
      <c r="B224" s="162"/>
      <c r="C224" s="162"/>
      <c r="D224" s="162"/>
      <c r="E224" s="162"/>
      <c r="F224" s="162"/>
      <c r="G224" s="162"/>
      <c r="H224" s="162"/>
      <c r="I224" s="1"/>
      <c r="J224" s="1"/>
    </row>
    <row r="225" spans="1:12" ht="28.5" customHeight="1" x14ac:dyDescent="0.25">
      <c r="A225" s="204" t="s">
        <v>38</v>
      </c>
      <c r="B225" s="204"/>
      <c r="C225" s="204"/>
      <c r="D225" s="204"/>
      <c r="E225" s="204"/>
      <c r="F225" s="204"/>
      <c r="G225" s="204"/>
      <c r="H225" s="204"/>
      <c r="I225" s="204"/>
      <c r="J225" s="1"/>
    </row>
    <row r="226" spans="1:12" ht="20.45" customHeight="1" thickBot="1" x14ac:dyDescent="0.3">
      <c r="A226" s="241" t="s">
        <v>44</v>
      </c>
      <c r="B226" s="241"/>
      <c r="C226" s="241"/>
      <c r="D226" s="241"/>
      <c r="E226" s="241"/>
      <c r="F226" s="241"/>
      <c r="G226" s="241"/>
      <c r="H226" s="1"/>
      <c r="I226" s="1"/>
      <c r="J226" s="1"/>
    </row>
    <row r="227" spans="1:12" ht="88.5" customHeight="1" thickBot="1" x14ac:dyDescent="0.3">
      <c r="A227" s="35" t="s">
        <v>4</v>
      </c>
      <c r="B227" s="240" t="s">
        <v>203</v>
      </c>
      <c r="C227" s="292"/>
      <c r="D227" s="293"/>
      <c r="E227" s="240" t="s">
        <v>43</v>
      </c>
      <c r="F227" s="172"/>
      <c r="G227" s="172"/>
      <c r="H227" s="172"/>
      <c r="I227" s="173"/>
      <c r="J227" s="5"/>
      <c r="L227" s="14"/>
    </row>
    <row r="228" spans="1:12" ht="15.75" x14ac:dyDescent="0.25">
      <c r="A228" s="51"/>
      <c r="B228" s="294"/>
      <c r="C228" s="294"/>
      <c r="D228" s="294"/>
      <c r="E228" s="169"/>
      <c r="F228" s="169"/>
      <c r="G228" s="169"/>
      <c r="H228" s="169"/>
      <c r="I228" s="170"/>
      <c r="J228" s="3"/>
    </row>
    <row r="229" spans="1:12" ht="15.75" x14ac:dyDescent="0.25">
      <c r="A229" s="49"/>
      <c r="B229" s="203"/>
      <c r="C229" s="139"/>
      <c r="D229" s="163"/>
      <c r="E229" s="157"/>
      <c r="F229" s="157"/>
      <c r="G229" s="157"/>
      <c r="H229" s="157"/>
      <c r="I229" s="158"/>
      <c r="J229" s="3"/>
    </row>
    <row r="230" spans="1:12" ht="15.75" x14ac:dyDescent="0.25">
      <c r="A230" s="49"/>
      <c r="B230" s="203"/>
      <c r="C230" s="139"/>
      <c r="D230" s="163"/>
      <c r="E230" s="157"/>
      <c r="F230" s="157"/>
      <c r="G230" s="157"/>
      <c r="H230" s="157"/>
      <c r="I230" s="158"/>
      <c r="J230" s="3"/>
    </row>
    <row r="231" spans="1:12" ht="16.5" thickBot="1" x14ac:dyDescent="0.3">
      <c r="A231" s="50"/>
      <c r="B231" s="164"/>
      <c r="C231" s="165"/>
      <c r="D231" s="166"/>
      <c r="E231" s="160"/>
      <c r="F231" s="160"/>
      <c r="G231" s="160"/>
      <c r="H231" s="160"/>
      <c r="I231" s="161"/>
      <c r="J231" s="3"/>
    </row>
    <row r="232" spans="1:12" ht="31.5" customHeight="1" x14ac:dyDescent="0.25">
      <c r="A232" s="147" t="s">
        <v>45</v>
      </c>
      <c r="B232" s="147"/>
      <c r="C232" s="147"/>
      <c r="D232" s="147"/>
      <c r="E232" s="147"/>
      <c r="F232" s="147"/>
      <c r="G232" s="147"/>
      <c r="H232" s="147"/>
      <c r="I232" s="147"/>
      <c r="J232" s="4"/>
    </row>
    <row r="233" spans="1:12" ht="17.25" customHeight="1" x14ac:dyDescent="0.25">
      <c r="A233" s="136"/>
      <c r="B233" s="136"/>
      <c r="C233" s="136"/>
      <c r="D233" s="136"/>
      <c r="E233" s="136"/>
      <c r="F233" s="136"/>
      <c r="G233" s="136"/>
      <c r="H233" s="136"/>
      <c r="I233" s="136"/>
      <c r="J233" s="4"/>
    </row>
    <row r="234" spans="1:12" ht="16.5" thickBot="1" x14ac:dyDescent="0.3">
      <c r="A234" s="241" t="s">
        <v>46</v>
      </c>
      <c r="B234" s="241"/>
      <c r="C234" s="241"/>
      <c r="D234" s="241"/>
      <c r="E234" s="241"/>
      <c r="F234" s="241"/>
      <c r="G234" s="241"/>
      <c r="H234" s="19"/>
      <c r="I234" s="4"/>
      <c r="J234" s="4"/>
    </row>
    <row r="235" spans="1:12" ht="81" customHeight="1" thickBot="1" x14ac:dyDescent="0.3">
      <c r="A235" s="35" t="s">
        <v>4</v>
      </c>
      <c r="B235" s="171" t="s">
        <v>202</v>
      </c>
      <c r="C235" s="292"/>
      <c r="D235" s="293"/>
      <c r="E235" s="171" t="s">
        <v>39</v>
      </c>
      <c r="F235" s="172"/>
      <c r="G235" s="172"/>
      <c r="H235" s="172"/>
      <c r="I235" s="173"/>
      <c r="J235" s="4"/>
    </row>
    <row r="236" spans="1:12" ht="15.75" x14ac:dyDescent="0.25">
      <c r="A236" s="55"/>
      <c r="B236" s="154"/>
      <c r="C236" s="206"/>
      <c r="D236" s="206"/>
      <c r="E236" s="167"/>
      <c r="F236" s="167"/>
      <c r="G236" s="167"/>
      <c r="H236" s="167"/>
      <c r="I236" s="168"/>
      <c r="J236" s="4"/>
    </row>
    <row r="237" spans="1:12" ht="15.75" x14ac:dyDescent="0.25">
      <c r="A237" s="53"/>
      <c r="B237" s="139"/>
      <c r="C237" s="139"/>
      <c r="D237" s="163"/>
      <c r="E237" s="157"/>
      <c r="F237" s="157"/>
      <c r="G237" s="157"/>
      <c r="H237" s="157"/>
      <c r="I237" s="158"/>
      <c r="J237" s="4"/>
    </row>
    <row r="238" spans="1:12" ht="15.75" x14ac:dyDescent="0.25">
      <c r="A238" s="53"/>
      <c r="B238" s="139"/>
      <c r="C238" s="139"/>
      <c r="D238" s="163"/>
      <c r="E238" s="157"/>
      <c r="F238" s="157"/>
      <c r="G238" s="157"/>
      <c r="H238" s="157"/>
      <c r="I238" s="158"/>
      <c r="J238" s="4"/>
    </row>
    <row r="239" spans="1:12" ht="16.5" thickBot="1" x14ac:dyDescent="0.3">
      <c r="A239" s="54"/>
      <c r="B239" s="165"/>
      <c r="C239" s="165"/>
      <c r="D239" s="166"/>
      <c r="E239" s="160"/>
      <c r="F239" s="160"/>
      <c r="G239" s="160"/>
      <c r="H239" s="160"/>
      <c r="I239" s="161"/>
      <c r="J239" s="4"/>
    </row>
    <row r="240" spans="1:12" s="21" customFormat="1" ht="16.5" customHeight="1" x14ac:dyDescent="0.25">
      <c r="A240" s="135" t="s">
        <v>47</v>
      </c>
      <c r="B240" s="135"/>
      <c r="C240" s="135"/>
      <c r="D240" s="135"/>
      <c r="E240" s="135"/>
      <c r="F240" s="135"/>
      <c r="G240" s="135"/>
      <c r="H240" s="135"/>
      <c r="I240" s="135"/>
      <c r="J240" s="20"/>
    </row>
    <row r="241" spans="1:10" s="21" customFormat="1" ht="15.75" x14ac:dyDescent="0.25">
      <c r="A241" s="1"/>
      <c r="B241" s="159"/>
      <c r="C241" s="159"/>
      <c r="D241" s="159"/>
      <c r="E241" s="159"/>
      <c r="F241" s="159"/>
      <c r="G241" s="159"/>
      <c r="H241" s="159"/>
      <c r="I241" s="159"/>
      <c r="J241" s="20"/>
    </row>
    <row r="242" spans="1:10" s="21" customFormat="1" ht="16.5" thickBot="1" x14ac:dyDescent="0.3">
      <c r="A242" s="241" t="s">
        <v>49</v>
      </c>
      <c r="B242" s="241"/>
      <c r="C242" s="241"/>
      <c r="D242" s="241"/>
      <c r="E242" s="241"/>
      <c r="F242" s="241"/>
      <c r="G242" s="241"/>
      <c r="H242" s="241"/>
      <c r="I242" s="241"/>
      <c r="J242" s="20"/>
    </row>
    <row r="243" spans="1:10" s="21" customFormat="1" ht="31.5" customHeight="1" thickBot="1" x14ac:dyDescent="0.3">
      <c r="A243" s="45" t="s">
        <v>4</v>
      </c>
      <c r="B243" s="112" t="s">
        <v>40</v>
      </c>
      <c r="C243" s="112"/>
      <c r="D243" s="113"/>
      <c r="E243" s="111" t="s">
        <v>32</v>
      </c>
      <c r="F243" s="112"/>
      <c r="G243" s="112"/>
      <c r="H243" s="112"/>
      <c r="I243" s="113"/>
      <c r="J243" s="20"/>
    </row>
    <row r="244" spans="1:10" s="21" customFormat="1" ht="15.75" customHeight="1" x14ac:dyDescent="0.25">
      <c r="A244" s="46"/>
      <c r="B244" s="199"/>
      <c r="C244" s="200"/>
      <c r="D244" s="200"/>
      <c r="E244" s="200"/>
      <c r="F244" s="200"/>
      <c r="G244" s="200"/>
      <c r="H244" s="200"/>
      <c r="I244" s="202"/>
      <c r="J244" s="20"/>
    </row>
    <row r="245" spans="1:10" s="21" customFormat="1" ht="15.75" x14ac:dyDescent="0.25">
      <c r="A245" s="47"/>
      <c r="B245" s="201"/>
      <c r="C245" s="188"/>
      <c r="D245" s="188"/>
      <c r="E245" s="188"/>
      <c r="F245" s="188"/>
      <c r="G245" s="188"/>
      <c r="H245" s="188"/>
      <c r="I245" s="189"/>
      <c r="J245" s="20"/>
    </row>
    <row r="246" spans="1:10" s="21" customFormat="1" ht="15.75" x14ac:dyDescent="0.25">
      <c r="A246" s="47"/>
      <c r="B246" s="201"/>
      <c r="C246" s="188"/>
      <c r="D246" s="188"/>
      <c r="E246" s="188"/>
      <c r="F246" s="188"/>
      <c r="G246" s="188"/>
      <c r="H246" s="188"/>
      <c r="I246" s="189"/>
      <c r="J246" s="20"/>
    </row>
    <row r="247" spans="1:10" s="21" customFormat="1" ht="15.75" x14ac:dyDescent="0.25">
      <c r="A247" s="47"/>
      <c r="B247" s="201"/>
      <c r="C247" s="188"/>
      <c r="D247" s="188"/>
      <c r="E247" s="188"/>
      <c r="F247" s="188"/>
      <c r="G247" s="188"/>
      <c r="H247" s="188"/>
      <c r="I247" s="189"/>
      <c r="J247" s="20"/>
    </row>
    <row r="248" spans="1:10" s="21" customFormat="1" ht="16.5" thickBot="1" x14ac:dyDescent="0.3">
      <c r="A248" s="48"/>
      <c r="B248" s="121"/>
      <c r="C248" s="122"/>
      <c r="D248" s="122"/>
      <c r="E248" s="122"/>
      <c r="F248" s="122"/>
      <c r="G248" s="122"/>
      <c r="H248" s="122"/>
      <c r="I248" s="179"/>
      <c r="J248" s="20"/>
    </row>
    <row r="249" spans="1:10" s="21" customFormat="1" ht="15.75" customHeight="1" x14ac:dyDescent="0.25">
      <c r="A249" s="191" t="s">
        <v>48</v>
      </c>
      <c r="B249" s="191"/>
      <c r="C249" s="191"/>
      <c r="D249" s="191"/>
      <c r="E249" s="191"/>
      <c r="F249" s="191"/>
      <c r="G249" s="191"/>
      <c r="H249" s="191"/>
      <c r="I249" s="191"/>
      <c r="J249" s="20"/>
    </row>
    <row r="250" spans="1:10" s="21" customFormat="1" ht="27.75" customHeight="1" x14ac:dyDescent="0.25">
      <c r="A250" s="191"/>
      <c r="B250" s="191"/>
      <c r="C250" s="191"/>
      <c r="D250" s="191"/>
      <c r="E250" s="191"/>
      <c r="F250" s="191"/>
      <c r="G250" s="191"/>
      <c r="H250" s="191"/>
      <c r="I250" s="191"/>
      <c r="J250" s="20"/>
    </row>
    <row r="251" spans="1:10" s="21" customFormat="1" ht="15.75" customHeight="1" x14ac:dyDescent="0.25">
      <c r="A251" s="192"/>
      <c r="B251" s="192"/>
      <c r="C251" s="192"/>
      <c r="D251" s="192"/>
      <c r="E251" s="192"/>
      <c r="F251" s="192"/>
      <c r="G251" s="192"/>
      <c r="H251" s="192"/>
      <c r="I251" s="192"/>
      <c r="J251" s="20"/>
    </row>
    <row r="252" spans="1:10" ht="15.75" customHeight="1" thickBot="1" x14ac:dyDescent="0.3">
      <c r="A252" s="190" t="s">
        <v>50</v>
      </c>
      <c r="B252" s="190"/>
      <c r="C252" s="190"/>
      <c r="D252" s="190"/>
      <c r="E252" s="190"/>
      <c r="F252" s="190"/>
      <c r="G252" s="190"/>
      <c r="H252" s="190"/>
      <c r="I252" s="190"/>
      <c r="J252" s="6"/>
    </row>
    <row r="253" spans="1:10" ht="31.5" customHeight="1" thickBot="1" x14ac:dyDescent="0.3">
      <c r="A253" s="43" t="s">
        <v>4</v>
      </c>
      <c r="B253" s="111" t="s">
        <v>10</v>
      </c>
      <c r="C253" s="112"/>
      <c r="D253" s="112"/>
      <c r="E253" s="112"/>
      <c r="F253" s="112"/>
      <c r="G253" s="112"/>
      <c r="H253" s="112"/>
      <c r="I253" s="113"/>
      <c r="J253" s="2"/>
    </row>
    <row r="254" spans="1:10" ht="15.75" x14ac:dyDescent="0.25">
      <c r="A254" s="52"/>
      <c r="B254" s="137"/>
      <c r="C254" s="137"/>
      <c r="D254" s="137"/>
      <c r="E254" s="137"/>
      <c r="F254" s="137"/>
      <c r="G254" s="137"/>
      <c r="H254" s="137"/>
      <c r="I254" s="138"/>
      <c r="J254" s="3"/>
    </row>
    <row r="255" spans="1:10" ht="15.75" x14ac:dyDescent="0.25">
      <c r="A255" s="53"/>
      <c r="B255" s="139"/>
      <c r="C255" s="139"/>
      <c r="D255" s="139"/>
      <c r="E255" s="139"/>
      <c r="F255" s="139"/>
      <c r="G255" s="139"/>
      <c r="H255" s="139"/>
      <c r="I255" s="140"/>
      <c r="J255" s="3"/>
    </row>
    <row r="256" spans="1:10" ht="15.75" x14ac:dyDescent="0.25">
      <c r="A256" s="53"/>
      <c r="B256" s="139"/>
      <c r="C256" s="139"/>
      <c r="D256" s="139"/>
      <c r="E256" s="139"/>
      <c r="F256" s="139"/>
      <c r="G256" s="139"/>
      <c r="H256" s="139"/>
      <c r="I256" s="140"/>
      <c r="J256" s="3"/>
    </row>
    <row r="257" spans="1:10" ht="15.75" x14ac:dyDescent="0.25">
      <c r="A257" s="53"/>
      <c r="B257" s="139"/>
      <c r="C257" s="139"/>
      <c r="D257" s="139"/>
      <c r="E257" s="139"/>
      <c r="F257" s="139"/>
      <c r="G257" s="139"/>
      <c r="H257" s="139"/>
      <c r="I257" s="140"/>
      <c r="J257" s="3"/>
    </row>
    <row r="258" spans="1:10" ht="15.75" x14ac:dyDescent="0.25">
      <c r="A258" s="53"/>
      <c r="B258" s="139"/>
      <c r="C258" s="139"/>
      <c r="D258" s="139"/>
      <c r="E258" s="139"/>
      <c r="F258" s="139"/>
      <c r="G258" s="139"/>
      <c r="H258" s="139"/>
      <c r="I258" s="140"/>
      <c r="J258" s="3"/>
    </row>
    <row r="259" spans="1:10" ht="15.75" x14ac:dyDescent="0.25">
      <c r="A259" s="53"/>
      <c r="B259" s="139"/>
      <c r="C259" s="139"/>
      <c r="D259" s="139"/>
      <c r="E259" s="139"/>
      <c r="F259" s="139"/>
      <c r="G259" s="139"/>
      <c r="H259" s="139"/>
      <c r="I259" s="140"/>
      <c r="J259" s="3"/>
    </row>
    <row r="260" spans="1:10" ht="15.75" x14ac:dyDescent="0.25">
      <c r="A260" s="53"/>
      <c r="B260" s="139"/>
      <c r="C260" s="139"/>
      <c r="D260" s="139"/>
      <c r="E260" s="139"/>
      <c r="F260" s="139"/>
      <c r="G260" s="139"/>
      <c r="H260" s="139"/>
      <c r="I260" s="140"/>
      <c r="J260" s="3"/>
    </row>
    <row r="261" spans="1:10" ht="15.75" x14ac:dyDescent="0.25">
      <c r="A261" s="53"/>
      <c r="B261" s="139"/>
      <c r="C261" s="139"/>
      <c r="D261" s="139"/>
      <c r="E261" s="139"/>
      <c r="F261" s="139"/>
      <c r="G261" s="139"/>
      <c r="H261" s="139"/>
      <c r="I261" s="140"/>
      <c r="J261" s="3"/>
    </row>
    <row r="262" spans="1:10" ht="16.5" thickBot="1" x14ac:dyDescent="0.3">
      <c r="A262" s="54"/>
      <c r="B262" s="143"/>
      <c r="C262" s="143"/>
      <c r="D262" s="143"/>
      <c r="E262" s="143"/>
      <c r="F262" s="143"/>
      <c r="G262" s="143"/>
      <c r="H262" s="143"/>
      <c r="I262" s="144"/>
      <c r="J262" s="3"/>
    </row>
    <row r="263" spans="1:10" ht="20.25" customHeight="1" x14ac:dyDescent="0.25">
      <c r="A263" s="147" t="s">
        <v>51</v>
      </c>
      <c r="B263" s="147"/>
      <c r="C263" s="147"/>
      <c r="D263" s="147"/>
      <c r="E263" s="147"/>
      <c r="F263" s="147"/>
      <c r="G263" s="147"/>
      <c r="H263" s="147"/>
      <c r="I263" s="147"/>
      <c r="J263" s="4"/>
    </row>
    <row r="264" spans="1:10" ht="15.75" customHeight="1" x14ac:dyDescent="0.25">
      <c r="A264" s="136"/>
      <c r="B264" s="136"/>
      <c r="C264" s="136"/>
      <c r="D264" s="136"/>
      <c r="E264" s="136"/>
      <c r="F264" s="136"/>
      <c r="G264" s="136"/>
      <c r="H264" s="136"/>
      <c r="I264" s="136"/>
      <c r="J264" s="4"/>
    </row>
    <row r="265" spans="1:10" ht="16.5" thickBot="1" x14ac:dyDescent="0.3">
      <c r="A265" s="156" t="s">
        <v>28</v>
      </c>
      <c r="B265" s="156"/>
      <c r="C265" s="156"/>
      <c r="D265" s="156"/>
      <c r="E265" s="156"/>
      <c r="F265" s="156"/>
      <c r="G265" s="156"/>
      <c r="H265" s="156"/>
      <c r="I265" s="1"/>
      <c r="J265" s="1"/>
    </row>
    <row r="266" spans="1:10" ht="31.5" customHeight="1" thickBot="1" x14ac:dyDescent="0.3">
      <c r="A266" s="43" t="s">
        <v>4</v>
      </c>
      <c r="B266" s="289" t="s">
        <v>10</v>
      </c>
      <c r="C266" s="290"/>
      <c r="D266" s="290"/>
      <c r="E266" s="290"/>
      <c r="F266" s="290"/>
      <c r="G266" s="291"/>
      <c r="H266" s="148" t="s">
        <v>41</v>
      </c>
      <c r="I266" s="149"/>
      <c r="J266" s="2"/>
    </row>
    <row r="267" spans="1:10" ht="15.75" x14ac:dyDescent="0.25">
      <c r="A267" s="42">
        <v>1</v>
      </c>
      <c r="B267" s="152" t="s">
        <v>245</v>
      </c>
      <c r="C267" s="153"/>
      <c r="D267" s="153"/>
      <c r="E267" s="153"/>
      <c r="F267" s="153"/>
      <c r="G267" s="154"/>
      <c r="H267" s="150">
        <v>1</v>
      </c>
      <c r="I267" s="151"/>
      <c r="J267" s="44"/>
    </row>
    <row r="268" spans="1:10" ht="15.75" x14ac:dyDescent="0.25">
      <c r="A268" s="17">
        <v>2</v>
      </c>
      <c r="B268" s="145" t="s">
        <v>246</v>
      </c>
      <c r="C268" s="155"/>
      <c r="D268" s="155"/>
      <c r="E268" s="155"/>
      <c r="F268" s="155"/>
      <c r="G268" s="146"/>
      <c r="H268" s="141">
        <v>16</v>
      </c>
      <c r="I268" s="142"/>
      <c r="J268" s="3"/>
    </row>
    <row r="269" spans="1:10" ht="15.75" x14ac:dyDescent="0.25">
      <c r="A269" s="42">
        <v>3</v>
      </c>
      <c r="B269" s="145" t="s">
        <v>247</v>
      </c>
      <c r="C269" s="155"/>
      <c r="D269" s="155"/>
      <c r="E269" s="155"/>
      <c r="F269" s="155"/>
      <c r="G269" s="146"/>
      <c r="H269" s="141">
        <v>1</v>
      </c>
      <c r="I269" s="142"/>
      <c r="J269" s="3"/>
    </row>
    <row r="270" spans="1:10" ht="15.75" x14ac:dyDescent="0.25">
      <c r="A270" s="17">
        <v>4</v>
      </c>
      <c r="B270" s="145" t="s">
        <v>248</v>
      </c>
      <c r="C270" s="155"/>
      <c r="D270" s="155"/>
      <c r="E270" s="155"/>
      <c r="F270" s="155"/>
      <c r="G270" s="146"/>
      <c r="H270" s="141">
        <v>2</v>
      </c>
      <c r="I270" s="142"/>
      <c r="J270" s="3"/>
    </row>
    <row r="271" spans="1:10" ht="15.75" x14ac:dyDescent="0.25">
      <c r="A271" s="42">
        <v>5</v>
      </c>
      <c r="B271" s="145" t="s">
        <v>249</v>
      </c>
      <c r="C271" s="155"/>
      <c r="D271" s="155"/>
      <c r="E271" s="155"/>
      <c r="F271" s="155"/>
      <c r="G271" s="146"/>
      <c r="H271" s="141">
        <v>2</v>
      </c>
      <c r="I271" s="142"/>
      <c r="J271" s="3"/>
    </row>
    <row r="272" spans="1:10" ht="15.75" x14ac:dyDescent="0.25">
      <c r="A272" s="17">
        <v>6</v>
      </c>
      <c r="B272" s="145" t="s">
        <v>250</v>
      </c>
      <c r="C272" s="155"/>
      <c r="D272" s="155"/>
      <c r="E272" s="155"/>
      <c r="F272" s="155"/>
      <c r="G272" s="146"/>
      <c r="H272" s="141">
        <v>1</v>
      </c>
      <c r="I272" s="142"/>
      <c r="J272" s="3"/>
    </row>
    <row r="273" spans="1:10" ht="15.75" x14ac:dyDescent="0.25">
      <c r="A273" s="42">
        <v>7</v>
      </c>
      <c r="B273" s="145" t="s">
        <v>251</v>
      </c>
      <c r="C273" s="155"/>
      <c r="D273" s="155"/>
      <c r="E273" s="155"/>
      <c r="F273" s="155"/>
      <c r="G273" s="146"/>
      <c r="H273" s="141">
        <v>1</v>
      </c>
      <c r="I273" s="142"/>
      <c r="J273" s="3"/>
    </row>
    <row r="274" spans="1:10" ht="15.75" x14ac:dyDescent="0.25">
      <c r="A274" s="17"/>
      <c r="B274" s="145"/>
      <c r="C274" s="155"/>
      <c r="D274" s="155"/>
      <c r="E274" s="155"/>
      <c r="F274" s="155"/>
      <c r="G274" s="146"/>
      <c r="H274" s="141"/>
      <c r="I274" s="142"/>
      <c r="J274" s="3"/>
    </row>
    <row r="275" spans="1:10" ht="15.75" x14ac:dyDescent="0.25">
      <c r="A275" s="17"/>
      <c r="B275" s="145"/>
      <c r="C275" s="155"/>
      <c r="D275" s="155"/>
      <c r="E275" s="155"/>
      <c r="F275" s="155"/>
      <c r="G275" s="146"/>
      <c r="H275" s="145"/>
      <c r="I275" s="146"/>
      <c r="J275" s="3"/>
    </row>
    <row r="276" spans="1:10" ht="15.75" x14ac:dyDescent="0.25">
      <c r="A276" s="7"/>
      <c r="B276" s="8"/>
      <c r="C276" s="8"/>
      <c r="D276" s="8"/>
      <c r="E276" s="8"/>
      <c r="F276" s="8"/>
      <c r="G276" s="8"/>
      <c r="H276" s="8"/>
      <c r="I276" s="3"/>
      <c r="J276" s="3"/>
    </row>
    <row r="277" spans="1:10" ht="15.75" x14ac:dyDescent="0.25">
      <c r="A277" s="1"/>
      <c r="B277" s="1"/>
      <c r="C277" s="1"/>
      <c r="D277" s="1"/>
      <c r="E277" s="1"/>
      <c r="F277" s="1"/>
      <c r="G277" s="1"/>
      <c r="H277" s="1"/>
      <c r="I277" s="1"/>
      <c r="J277" s="1"/>
    </row>
    <row r="278" spans="1:10" ht="199.5" customHeight="1" x14ac:dyDescent="0.25">
      <c r="A278" s="218" t="s">
        <v>42</v>
      </c>
      <c r="B278" s="218"/>
      <c r="C278" s="218"/>
      <c r="D278" s="218"/>
      <c r="E278" s="218"/>
      <c r="F278" s="218"/>
      <c r="G278" s="218"/>
      <c r="H278" s="218"/>
      <c r="I278" s="218"/>
      <c r="J278" s="9"/>
    </row>
    <row r="279" spans="1:10" ht="15.75" x14ac:dyDescent="0.25">
      <c r="A279" s="218" t="s">
        <v>33</v>
      </c>
      <c r="B279" s="219"/>
      <c r="C279" s="219"/>
      <c r="D279" s="219"/>
      <c r="E279" s="219"/>
      <c r="F279" s="219"/>
      <c r="G279" s="219"/>
      <c r="H279" s="219"/>
      <c r="I279" s="219"/>
      <c r="J279" s="1"/>
    </row>
    <row r="280" spans="1:10" x14ac:dyDescent="0.25">
      <c r="A280" s="219"/>
      <c r="B280" s="219"/>
      <c r="C280" s="219"/>
      <c r="D280" s="219"/>
      <c r="E280" s="219"/>
      <c r="F280" s="219"/>
      <c r="G280" s="219"/>
      <c r="H280" s="219"/>
      <c r="I280" s="219"/>
    </row>
    <row r="281" spans="1:10" x14ac:dyDescent="0.25">
      <c r="A281" s="219"/>
      <c r="B281" s="219"/>
      <c r="C281" s="219"/>
      <c r="D281" s="219"/>
      <c r="E281" s="219"/>
      <c r="F281" s="219"/>
      <c r="G281" s="219"/>
      <c r="H281" s="219"/>
      <c r="I281" s="219"/>
    </row>
    <row r="282" spans="1:10" x14ac:dyDescent="0.25">
      <c r="A282" s="219"/>
      <c r="B282" s="219"/>
      <c r="C282" s="219"/>
      <c r="D282" s="219"/>
      <c r="E282" s="219"/>
      <c r="F282" s="219"/>
      <c r="G282" s="219"/>
      <c r="H282" s="219"/>
      <c r="I282" s="219"/>
    </row>
    <row r="283" spans="1:10" x14ac:dyDescent="0.25">
      <c r="A283" s="219"/>
      <c r="B283" s="219"/>
      <c r="C283" s="219"/>
      <c r="D283" s="219"/>
      <c r="E283" s="219"/>
      <c r="F283" s="219"/>
      <c r="G283" s="219"/>
      <c r="H283" s="219"/>
      <c r="I283" s="219"/>
    </row>
    <row r="284" spans="1:10" x14ac:dyDescent="0.25">
      <c r="A284" s="219"/>
      <c r="B284" s="219"/>
      <c r="C284" s="219"/>
      <c r="D284" s="219"/>
      <c r="E284" s="219"/>
      <c r="F284" s="219"/>
      <c r="G284" s="219"/>
      <c r="H284" s="219"/>
      <c r="I284" s="219"/>
    </row>
    <row r="285" spans="1:10" x14ac:dyDescent="0.25">
      <c r="A285" s="219"/>
      <c r="B285" s="219"/>
      <c r="C285" s="219"/>
      <c r="D285" s="219"/>
      <c r="E285" s="219"/>
      <c r="F285" s="219"/>
      <c r="G285" s="219"/>
      <c r="H285" s="219"/>
      <c r="I285" s="219"/>
    </row>
    <row r="286" spans="1:10" ht="82.5" customHeight="1" x14ac:dyDescent="0.25">
      <c r="A286" s="219"/>
      <c r="B286" s="219"/>
      <c r="C286" s="219"/>
      <c r="D286" s="219"/>
      <c r="E286" s="219"/>
      <c r="F286" s="219"/>
      <c r="G286" s="219"/>
      <c r="H286" s="219"/>
      <c r="I286" s="219"/>
    </row>
  </sheetData>
  <sheetProtection formatCells="0" formatColumns="0" formatRows="0"/>
  <mergeCells count="302">
    <mergeCell ref="B44:C44"/>
    <mergeCell ref="B45:C45"/>
    <mergeCell ref="B46:C46"/>
    <mergeCell ref="B47:C47"/>
    <mergeCell ref="E35:E36"/>
    <mergeCell ref="B43:C43"/>
    <mergeCell ref="A278:I278"/>
    <mergeCell ref="A16:E16"/>
    <mergeCell ref="B266:G266"/>
    <mergeCell ref="B227:D227"/>
    <mergeCell ref="B228:D228"/>
    <mergeCell ref="A33:I33"/>
    <mergeCell ref="H35:I35"/>
    <mergeCell ref="E238:I238"/>
    <mergeCell ref="A234:G234"/>
    <mergeCell ref="A225:I225"/>
    <mergeCell ref="A193:I193"/>
    <mergeCell ref="B235:D235"/>
    <mergeCell ref="B144:C144"/>
    <mergeCell ref="B145:C145"/>
    <mergeCell ref="B146:C146"/>
    <mergeCell ref="A198:I198"/>
    <mergeCell ref="A207:I211"/>
    <mergeCell ref="A214:I215"/>
    <mergeCell ref="F21:I21"/>
    <mergeCell ref="B39:C39"/>
    <mergeCell ref="D14:E14"/>
    <mergeCell ref="D35:D36"/>
    <mergeCell ref="F19:I19"/>
    <mergeCell ref="F20:I20"/>
    <mergeCell ref="A17:E17"/>
    <mergeCell ref="A18:E18"/>
    <mergeCell ref="A19:E19"/>
    <mergeCell ref="A20:E20"/>
    <mergeCell ref="A30:I30"/>
    <mergeCell ref="F35:F36"/>
    <mergeCell ref="F16:I16"/>
    <mergeCell ref="F17:I17"/>
    <mergeCell ref="F18:I18"/>
    <mergeCell ref="A31:I31"/>
    <mergeCell ref="A1:I1"/>
    <mergeCell ref="A26:I26"/>
    <mergeCell ref="A226:G226"/>
    <mergeCell ref="C27:G27"/>
    <mergeCell ref="C29:I29"/>
    <mergeCell ref="A28:B28"/>
    <mergeCell ref="A21:E21"/>
    <mergeCell ref="A9:I9"/>
    <mergeCell ref="A4:I4"/>
    <mergeCell ref="A5:I5"/>
    <mergeCell ref="A7:I7"/>
    <mergeCell ref="A22:I24"/>
    <mergeCell ref="G35:G36"/>
    <mergeCell ref="B74:C74"/>
    <mergeCell ref="B86:C86"/>
    <mergeCell ref="B87:C87"/>
    <mergeCell ref="B88:C88"/>
    <mergeCell ref="B127:C127"/>
    <mergeCell ref="B128:C128"/>
    <mergeCell ref="B129:C129"/>
    <mergeCell ref="B130:C130"/>
    <mergeCell ref="B131:C131"/>
    <mergeCell ref="B132:C132"/>
    <mergeCell ref="D11:E11"/>
    <mergeCell ref="A10:I10"/>
    <mergeCell ref="B40:C40"/>
    <mergeCell ref="B41:C41"/>
    <mergeCell ref="E227:I227"/>
    <mergeCell ref="E229:I229"/>
    <mergeCell ref="B230:D230"/>
    <mergeCell ref="B243:D243"/>
    <mergeCell ref="E243:I243"/>
    <mergeCell ref="A242:I242"/>
    <mergeCell ref="B35:C36"/>
    <mergeCell ref="B134:C134"/>
    <mergeCell ref="B135:C135"/>
    <mergeCell ref="B136:C136"/>
    <mergeCell ref="B137:C137"/>
    <mergeCell ref="B138:C138"/>
    <mergeCell ref="B139:C139"/>
    <mergeCell ref="B140:C140"/>
    <mergeCell ref="B141:C141"/>
    <mergeCell ref="B142:C142"/>
    <mergeCell ref="B57:C57"/>
    <mergeCell ref="D13:E13"/>
    <mergeCell ref="D12:E12"/>
    <mergeCell ref="A32:I32"/>
    <mergeCell ref="A25:I25"/>
    <mergeCell ref="B90:C90"/>
    <mergeCell ref="B91:C91"/>
    <mergeCell ref="B92:C92"/>
    <mergeCell ref="B93:C93"/>
    <mergeCell ref="B94:C94"/>
    <mergeCell ref="B95:C95"/>
    <mergeCell ref="A279:I286"/>
    <mergeCell ref="A195:I197"/>
    <mergeCell ref="A34:I34"/>
    <mergeCell ref="C205:D205"/>
    <mergeCell ref="A202:A203"/>
    <mergeCell ref="B202:B203"/>
    <mergeCell ref="C202:E202"/>
    <mergeCell ref="F202:F203"/>
    <mergeCell ref="G202:H202"/>
    <mergeCell ref="C203:D203"/>
    <mergeCell ref="C204:D204"/>
    <mergeCell ref="B48:C48"/>
    <mergeCell ref="B42:C42"/>
    <mergeCell ref="B68:C68"/>
    <mergeCell ref="B69:C69"/>
    <mergeCell ref="B70:C70"/>
    <mergeCell ref="B75:C75"/>
    <mergeCell ref="B77:C77"/>
    <mergeCell ref="B105:C105"/>
    <mergeCell ref="B106:C106"/>
    <mergeCell ref="B96:C96"/>
    <mergeCell ref="B97:C97"/>
    <mergeCell ref="B98:C98"/>
    <mergeCell ref="B99:C99"/>
    <mergeCell ref="B100:C100"/>
    <mergeCell ref="B101:C101"/>
    <mergeCell ref="B102:C102"/>
    <mergeCell ref="B103:C103"/>
    <mergeCell ref="B104:C104"/>
    <mergeCell ref="B148:C148"/>
    <mergeCell ref="B149:C149"/>
    <mergeCell ref="B150:C150"/>
    <mergeCell ref="B151:C151"/>
    <mergeCell ref="B152:C152"/>
    <mergeCell ref="B133:C133"/>
    <mergeCell ref="B143:C143"/>
    <mergeCell ref="A147:C147"/>
    <mergeCell ref="B114:C114"/>
    <mergeCell ref="B115:C115"/>
    <mergeCell ref="B116:C116"/>
    <mergeCell ref="B117:C117"/>
    <mergeCell ref="B118:C118"/>
    <mergeCell ref="B119:C119"/>
    <mergeCell ref="B120:C120"/>
    <mergeCell ref="B121:C121"/>
    <mergeCell ref="B153:C153"/>
    <mergeCell ref="B154:C154"/>
    <mergeCell ref="B155:C155"/>
    <mergeCell ref="B156:C156"/>
    <mergeCell ref="B157:C157"/>
    <mergeCell ref="B158:C158"/>
    <mergeCell ref="B160:C160"/>
    <mergeCell ref="B161:C161"/>
    <mergeCell ref="A159:C159"/>
    <mergeCell ref="B162:C162"/>
    <mergeCell ref="B163:C163"/>
    <mergeCell ref="B164:C164"/>
    <mergeCell ref="B165:C165"/>
    <mergeCell ref="B167:C167"/>
    <mergeCell ref="B168:C168"/>
    <mergeCell ref="B169:C169"/>
    <mergeCell ref="B170:C170"/>
    <mergeCell ref="A166:C166"/>
    <mergeCell ref="B183:C183"/>
    <mergeCell ref="B182:C182"/>
    <mergeCell ref="B185:C185"/>
    <mergeCell ref="B184:C184"/>
    <mergeCell ref="A186:C186"/>
    <mergeCell ref="B180:C180"/>
    <mergeCell ref="B181:C181"/>
    <mergeCell ref="B171:C171"/>
    <mergeCell ref="B172:C172"/>
    <mergeCell ref="B173:C173"/>
    <mergeCell ref="B174:C174"/>
    <mergeCell ref="B175:C175"/>
    <mergeCell ref="B176:C176"/>
    <mergeCell ref="B177:C177"/>
    <mergeCell ref="B178:C178"/>
    <mergeCell ref="B179:C179"/>
    <mergeCell ref="E247:I247"/>
    <mergeCell ref="E248:I248"/>
    <mergeCell ref="A252:I252"/>
    <mergeCell ref="A249:I250"/>
    <mergeCell ref="A251:I251"/>
    <mergeCell ref="A199:I199"/>
    <mergeCell ref="A216:D216"/>
    <mergeCell ref="E216:I216"/>
    <mergeCell ref="A217:D217"/>
    <mergeCell ref="B244:D244"/>
    <mergeCell ref="B245:D245"/>
    <mergeCell ref="B246:D246"/>
    <mergeCell ref="E244:I244"/>
    <mergeCell ref="E245:I245"/>
    <mergeCell ref="E246:I246"/>
    <mergeCell ref="B229:D229"/>
    <mergeCell ref="A223:I223"/>
    <mergeCell ref="A220:I220"/>
    <mergeCell ref="B236:D236"/>
    <mergeCell ref="B247:D247"/>
    <mergeCell ref="A219:I219"/>
    <mergeCell ref="A212:I212"/>
    <mergeCell ref="A206:I206"/>
    <mergeCell ref="A201:H201"/>
    <mergeCell ref="A213:I213"/>
    <mergeCell ref="A221:I221"/>
    <mergeCell ref="A222:I222"/>
    <mergeCell ref="A232:I232"/>
    <mergeCell ref="E217:I217"/>
    <mergeCell ref="B187:C187"/>
    <mergeCell ref="B188:C188"/>
    <mergeCell ref="B189:C189"/>
    <mergeCell ref="B190:C190"/>
    <mergeCell ref="B191:C191"/>
    <mergeCell ref="A192:G192"/>
    <mergeCell ref="A194:I194"/>
    <mergeCell ref="A218:I218"/>
    <mergeCell ref="E237:I237"/>
    <mergeCell ref="B241:I241"/>
    <mergeCell ref="E239:I239"/>
    <mergeCell ref="A224:H224"/>
    <mergeCell ref="B238:D238"/>
    <mergeCell ref="B231:D231"/>
    <mergeCell ref="B239:D239"/>
    <mergeCell ref="E236:I236"/>
    <mergeCell ref="B237:D237"/>
    <mergeCell ref="E228:I228"/>
    <mergeCell ref="E230:I230"/>
    <mergeCell ref="E231:I231"/>
    <mergeCell ref="E235:I235"/>
    <mergeCell ref="H274:I274"/>
    <mergeCell ref="H275:I275"/>
    <mergeCell ref="A263:I263"/>
    <mergeCell ref="A264:I264"/>
    <mergeCell ref="H266:I266"/>
    <mergeCell ref="H267:I267"/>
    <mergeCell ref="H268:I268"/>
    <mergeCell ref="H269:I269"/>
    <mergeCell ref="H270:I270"/>
    <mergeCell ref="H271:I271"/>
    <mergeCell ref="H272:I272"/>
    <mergeCell ref="B267:G267"/>
    <mergeCell ref="B275:G275"/>
    <mergeCell ref="B268:G268"/>
    <mergeCell ref="B269:G269"/>
    <mergeCell ref="B270:G270"/>
    <mergeCell ref="B271:G271"/>
    <mergeCell ref="B272:G272"/>
    <mergeCell ref="B273:G273"/>
    <mergeCell ref="B274:G274"/>
    <mergeCell ref="A265:H265"/>
    <mergeCell ref="B254:I254"/>
    <mergeCell ref="B255:I255"/>
    <mergeCell ref="B256:I256"/>
    <mergeCell ref="B257:I257"/>
    <mergeCell ref="B258:I258"/>
    <mergeCell ref="B259:I259"/>
    <mergeCell ref="B260:I260"/>
    <mergeCell ref="B261:I261"/>
    <mergeCell ref="H273:I273"/>
    <mergeCell ref="B262:I262"/>
    <mergeCell ref="B248:D248"/>
    <mergeCell ref="B73:C73"/>
    <mergeCell ref="A76:C76"/>
    <mergeCell ref="B78:C78"/>
    <mergeCell ref="B79:C79"/>
    <mergeCell ref="B80:C80"/>
    <mergeCell ref="B81:C81"/>
    <mergeCell ref="B85:C85"/>
    <mergeCell ref="B89:C89"/>
    <mergeCell ref="B84:C84"/>
    <mergeCell ref="A107:C107"/>
    <mergeCell ref="B108:C108"/>
    <mergeCell ref="B109:C109"/>
    <mergeCell ref="B110:C110"/>
    <mergeCell ref="B111:C111"/>
    <mergeCell ref="B112:C112"/>
    <mergeCell ref="B113:C113"/>
    <mergeCell ref="A122:C122"/>
    <mergeCell ref="B126:C126"/>
    <mergeCell ref="B123:C123"/>
    <mergeCell ref="B124:C124"/>
    <mergeCell ref="B125:C125"/>
    <mergeCell ref="A240:I240"/>
    <mergeCell ref="A233:I233"/>
    <mergeCell ref="B65:C65"/>
    <mergeCell ref="B253:I253"/>
    <mergeCell ref="A38:I38"/>
    <mergeCell ref="B58:C58"/>
    <mergeCell ref="B59:C59"/>
    <mergeCell ref="B61:C61"/>
    <mergeCell ref="B62:C62"/>
    <mergeCell ref="B66:C66"/>
    <mergeCell ref="B82:C82"/>
    <mergeCell ref="B83:C83"/>
    <mergeCell ref="B71:C71"/>
    <mergeCell ref="B72:C72"/>
    <mergeCell ref="B67:C67"/>
    <mergeCell ref="B49:C49"/>
    <mergeCell ref="B50:C50"/>
    <mergeCell ref="B51:C51"/>
    <mergeCell ref="B52:C52"/>
    <mergeCell ref="B53:C53"/>
    <mergeCell ref="B54:C54"/>
    <mergeCell ref="B55:C55"/>
    <mergeCell ref="B56:C56"/>
    <mergeCell ref="B63:C63"/>
    <mergeCell ref="A60:C60"/>
    <mergeCell ref="B64:C64"/>
  </mergeCells>
  <pageMargins left="0.70866141732283472" right="0.70866141732283472" top="0.74803149606299213" bottom="0.74803149606299213" header="0" footer="0"/>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Lapas1</vt:lpstr>
      <vt:lpstr>Lapas1!Print_Area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Gute</dc:creator>
  <cp:lastModifiedBy>Windows User</cp:lastModifiedBy>
  <cp:lastPrinted>2022-06-20T05:41:25Z</cp:lastPrinted>
  <dcterms:created xsi:type="dcterms:W3CDTF">2015-01-12T18:48:35Z</dcterms:created>
  <dcterms:modified xsi:type="dcterms:W3CDTF">2022-08-26T07:20:09Z</dcterms:modified>
</cp:coreProperties>
</file>