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stjurk\Downloads\"/>
    </mc:Choice>
  </mc:AlternateContent>
  <bookViews>
    <workbookView xWindow="0" yWindow="0" windowWidth="9210" windowHeight="5115"/>
  </bookViews>
  <sheets>
    <sheet name="1 priedas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D35" i="1" l="1"/>
  <c r="C69" i="1" l="1"/>
  <c r="D57" i="1"/>
  <c r="D70" i="1" l="1"/>
  <c r="C70" i="1" l="1"/>
  <c r="C73" i="1" l="1"/>
  <c r="D69" i="1"/>
  <c r="D34" i="1"/>
  <c r="D24" i="1"/>
  <c r="D20" i="1"/>
  <c r="D19" i="1" s="1"/>
  <c r="D17" i="1"/>
  <c r="D13" i="1"/>
  <c r="D11" i="1" l="1"/>
  <c r="D33" i="1" s="1"/>
  <c r="D58" i="1" s="1"/>
  <c r="D61" i="1" s="1"/>
  <c r="D73" i="1"/>
</calcChain>
</file>

<file path=xl/sharedStrings.xml><?xml version="1.0" encoding="utf-8"?>
<sst xmlns="http://schemas.openxmlformats.org/spreadsheetml/2006/main" count="122" uniqueCount="121">
  <si>
    <t>Kauno miesto savivaldybės tarybos</t>
  </si>
  <si>
    <t>1 priedas</t>
  </si>
  <si>
    <t>PAJAMOS</t>
  </si>
  <si>
    <t>Eil. Nr.</t>
  </si>
  <si>
    <t>Pavadinimas</t>
  </si>
  <si>
    <t>Iš viso
(tūkst. Eur)</t>
  </si>
  <si>
    <t>1.</t>
  </si>
  <si>
    <t>MOKESČIAI (2 + 3 + 7)</t>
  </si>
  <si>
    <t>2.</t>
  </si>
  <si>
    <t>Gyventojų pajamų mokestis</t>
  </si>
  <si>
    <t>3.</t>
  </si>
  <si>
    <t>Turto mokesčiai (4 + 5 + 6)</t>
  </si>
  <si>
    <t>4.</t>
  </si>
  <si>
    <t>Žemės mokestis</t>
  </si>
  <si>
    <t>5.</t>
  </si>
  <si>
    <t>Paveldimo turto mokestis</t>
  </si>
  <si>
    <t>6.</t>
  </si>
  <si>
    <t>Nekilnojamojo turto mokestis</t>
  </si>
  <si>
    <t>7.</t>
  </si>
  <si>
    <t>Prekių ir paslaugų mokesčiai (8)</t>
  </si>
  <si>
    <t>8.</t>
  </si>
  <si>
    <t>Mokesčiai už aplinkos teršimą</t>
  </si>
  <si>
    <t>9.</t>
  </si>
  <si>
    <t>KITOS PAJAMOS (10 + 14 + 20 + 21 + 22)</t>
  </si>
  <si>
    <t>10.</t>
  </si>
  <si>
    <t>Turto pajamos (11 + 12 + 13)</t>
  </si>
  <si>
    <t>11.</t>
  </si>
  <si>
    <t>Dividendai</t>
  </si>
  <si>
    <t>12.</t>
  </si>
  <si>
    <t>Nuomos mokestis už valstybinę žemę</t>
  </si>
  <si>
    <t>13.</t>
  </si>
  <si>
    <t>Mokesčiai už valstybinius gamtos išteklius</t>
  </si>
  <si>
    <t>14.</t>
  </si>
  <si>
    <t>Pajamos už prekes ir paslaugas (15 + 16 + 17 + 18 + 19)</t>
  </si>
  <si>
    <t>15.</t>
  </si>
  <si>
    <t>Biudžetinių įstaigų pajamos už prekes ir paslaugas</t>
  </si>
  <si>
    <t>16.</t>
  </si>
  <si>
    <t>Pajamos už ilgalaikio ir trumpalaikio materialiojo turto nuomą</t>
  </si>
  <si>
    <t>17.</t>
  </si>
  <si>
    <t>Įmokos už išlaikymą švietimo, socialinės apsaugos ir kitose įstaigose</t>
  </si>
  <si>
    <t>18.</t>
  </si>
  <si>
    <t>Valstybinė rinkliava</t>
  </si>
  <si>
    <t>19.</t>
  </si>
  <si>
    <t>Vietinė rinkliava</t>
  </si>
  <si>
    <t>20.</t>
  </si>
  <si>
    <t>Pajamos iš baudų ir konfiskacijos</t>
  </si>
  <si>
    <t>21.</t>
  </si>
  <si>
    <t>Kitos neišvardytos pajamos</t>
  </si>
  <si>
    <t>22.</t>
  </si>
  <si>
    <t>Materialiojo ir nematerialiojo turto realizavimo pajamos</t>
  </si>
  <si>
    <t>23.</t>
  </si>
  <si>
    <t>IŠ VISO (1+9)</t>
  </si>
  <si>
    <t>24.</t>
  </si>
  <si>
    <t>25.</t>
  </si>
  <si>
    <t>26.</t>
  </si>
  <si>
    <t>Ugdymo reikmėms finansuoti</t>
  </si>
  <si>
    <t>27.</t>
  </si>
  <si>
    <t>28.</t>
  </si>
  <si>
    <t>Valstybinėms (valstybės perduotoms savivaldybėms) funkcijoms atlikti</t>
  </si>
  <si>
    <t>29.</t>
  </si>
  <si>
    <t>Programai „Europos kultūros sostinė 2022“ finansuoti</t>
  </si>
  <si>
    <t>30.</t>
  </si>
  <si>
    <t>Savivaldybių viešosioms bibliotekoms dokumentams įsigyti</t>
  </si>
  <si>
    <t>31.</t>
  </si>
  <si>
    <t>Akredituotai vaikų dienos socialinei priežiūrai teikti</t>
  </si>
  <si>
    <t>32.</t>
  </si>
  <si>
    <t>Neformaliajam vaikų švietimui finansuoti</t>
  </si>
  <si>
    <t>33.</t>
  </si>
  <si>
    <t>Pedagoginių darbuotojų darbo apmokėjimo sąlygoms gerinti</t>
  </si>
  <si>
    <t>34.</t>
  </si>
  <si>
    <t>35.</t>
  </si>
  <si>
    <t>Biudžetinių įstaigų vadovaujančių darbuotojų minimaliems pareiginės algos koeficientams padidinti, siekiant gerinti jų darbo apmokėjimo sąlygas</t>
  </si>
  <si>
    <t>36.</t>
  </si>
  <si>
    <t>Asmeninio asistento paslaugai teikti</t>
  </si>
  <si>
    <t>37.</t>
  </si>
  <si>
    <t>38.</t>
  </si>
  <si>
    <t>Miškų priežiūros, apsaugos ir tvarkymo darbams vykdyti</t>
  </si>
  <si>
    <t>39.</t>
  </si>
  <si>
    <t>Naudotoms padangoms, kurių turėtojo nustatyti neįmanoma arba kuris neegzistuoja, tvarkyti</t>
  </si>
  <si>
    <t>40.</t>
  </si>
  <si>
    <t>Neįgaliesiems asmenims, auginantiems vaikus, bazinei socialinei išmokai (20 proc.) mokėti</t>
  </si>
  <si>
    <t>41.</t>
  </si>
  <si>
    <t>42.</t>
  </si>
  <si>
    <t xml:space="preserve">EUROPOS SĄJUNGOS IR KITOS TARPTAUTINĖS FINANSINĖS PARAMOS LĖŠOS                          </t>
  </si>
  <si>
    <t>43.</t>
  </si>
  <si>
    <t>IŠ VISO MOKESČIŲ, DOTACIJŲ IR PAJAMŲ (23 + 24)</t>
  </si>
  <si>
    <t>44.</t>
  </si>
  <si>
    <t>Finansinių įsipareigojimų prisiėmimo (skolinimosi) pajamos</t>
  </si>
  <si>
    <t>45.</t>
  </si>
  <si>
    <t>Biudžeto lėšų likutis</t>
  </si>
  <si>
    <t>46.</t>
  </si>
  <si>
    <t>Progra-mos kodas</t>
  </si>
  <si>
    <t>Programos pavadinimas, asignavimų valdytojas</t>
  </si>
  <si>
    <t>Savivaldybės administracija</t>
  </si>
  <si>
    <t>Ekonominės raidos skatinimo programa</t>
  </si>
  <si>
    <t>Sumanios ir pilietiškos visuomenės ugdymo programa</t>
  </si>
  <si>
    <t>Darnaus teritorijų ir infrastruktūros vystymo programa</t>
  </si>
  <si>
    <t>Savivaldybės administracijos direktoriaus rezervas</t>
  </si>
  <si>
    <t>Iš viso</t>
  </si>
  <si>
    <t>Iš apskričių perduotoms švietimo įstaigoms išlaikyti</t>
  </si>
  <si>
    <t>Klasėms, skirtoms specialiųjų ugdymosi poreikių turintiems mokiniams, išlaikyti</t>
  </si>
  <si>
    <t>47.</t>
  </si>
  <si>
    <t>Iš jų išlaidoms darbo užmokesčiui</t>
  </si>
  <si>
    <t>Savivaldybės patirtoms išlaidoms, siekiant šalinti COVID-19 ligos padarinius, kompensuoti</t>
  </si>
  <si>
    <t>Socialinės reabilitacijos paslaugų neįgaliesiems teikimo bendruomenėje projektams finansuoti</t>
  </si>
  <si>
    <t>48.</t>
  </si>
  <si>
    <t>Socialinių paslaugų srities darbuotojų minimaliesiems pareiginės algos pastoviosios dalies koeficientams ir socialinių darbuotojų pareiginės algos pastoviajai daliai didinti, atsižvelgiant į jų turimą kategoriją</t>
  </si>
  <si>
    <t>49.</t>
  </si>
  <si>
    <t>ASIGNAVIMAI</t>
  </si>
  <si>
    <t>50.</t>
  </si>
  <si>
    <t>Socialinių paslaugų šakos kolektyvinės sutarties įsipareigojimams įgyvendinti</t>
  </si>
  <si>
    <t>51.</t>
  </si>
  <si>
    <t>VALSTYBĖS BIUDŽETO DOTACIJOS (26 + 27 + 28 + 29 + 30 + 31 + 32 + 33 + 34 + 35 + 36 + 37 + 38 + 39 + 40 + 41 + 42 + 43 + 44 + 45 + 46)</t>
  </si>
  <si>
    <t>DOTACIJOS (25 + 47)</t>
  </si>
  <si>
    <t>IŠ VISO (48 + 49 + 50)</t>
  </si>
  <si>
    <t>VšĮ Kauno greitosios medicinos pagalbos stočiai „Koronos karštosios linijos“ veiklai užtikrinti</t>
  </si>
  <si>
    <t xml:space="preserve"> KAUNO MIESTO SAVIVALDYBĖS 2022 METŲ BIUDŽETAS</t>
  </si>
  <si>
    <t xml:space="preserve">2022 m. vasario 22 d. </t>
  </si>
  <si>
    <t>sprendimo Nr. T-61</t>
  </si>
  <si>
    <t>Būsto pritaikymui neįgaliesiems finansuoti</t>
  </si>
  <si>
    <t>Dėl padidėjusių išlaidų būsto šildymo išlaidų kompensacijoms teikti, siekiant užtikrinti Lietuvos Respublikos piniginės socialinės paramos nepasiturintiems gyventojams įstatymo įgyvendinimą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</si>
</sst>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.0\ _€_-;\-* #,##0.0\ _€_-;_-* &quot;-&quot;?\ _€_-;_-@_-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1" applyFont="1"/>
    <xf numFmtId="0" fontId="4" fillId="0" borderId="0" xfId="1" applyFont="1" applyFill="1"/>
    <xf numFmtId="0" fontId="3" fillId="0" borderId="0" xfId="1" applyFont="1" applyFill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right"/>
    </xf>
    <xf numFmtId="164" fontId="5" fillId="0" borderId="4" xfId="1" applyNumberFormat="1" applyFont="1" applyFill="1" applyBorder="1"/>
    <xf numFmtId="0" fontId="3" fillId="0" borderId="4" xfId="1" applyFont="1" applyBorder="1" applyAlignment="1">
      <alignment horizontal="right"/>
    </xf>
    <xf numFmtId="164" fontId="3" fillId="0" borderId="4" xfId="1" applyNumberFormat="1" applyFont="1" applyFill="1" applyBorder="1"/>
    <xf numFmtId="0" fontId="5" fillId="0" borderId="4" xfId="1" applyFont="1" applyFill="1" applyBorder="1" applyAlignment="1">
      <alignment horizontal="right" wrapText="1"/>
    </xf>
    <xf numFmtId="0" fontId="3" fillId="0" borderId="4" xfId="1" applyFont="1" applyFill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164" fontId="3" fillId="0" borderId="0" xfId="1" applyNumberFormat="1" applyFont="1" applyFill="1"/>
    <xf numFmtId="0" fontId="3" fillId="0" borderId="4" xfId="1" applyFont="1" applyFill="1" applyBorder="1" applyAlignment="1">
      <alignment horizontal="center" vertical="center" wrapText="1"/>
    </xf>
    <xf numFmtId="165" fontId="3" fillId="0" borderId="4" xfId="2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left" vertical="top"/>
    </xf>
    <xf numFmtId="0" fontId="3" fillId="0" borderId="3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left" vertical="top" wrapText="1"/>
    </xf>
    <xf numFmtId="164" fontId="3" fillId="0" borderId="3" xfId="1" applyNumberFormat="1" applyFont="1" applyFill="1" applyBorder="1"/>
    <xf numFmtId="0" fontId="5" fillId="0" borderId="4" xfId="1" applyFont="1" applyFill="1" applyBorder="1"/>
    <xf numFmtId="0" fontId="5" fillId="0" borderId="4" xfId="1" applyFont="1" applyFill="1" applyBorder="1" applyAlignment="1">
      <alignment horizontal="center"/>
    </xf>
    <xf numFmtId="164" fontId="5" fillId="0" borderId="3" xfId="1" applyNumberFormat="1" applyFont="1" applyFill="1" applyBorder="1"/>
    <xf numFmtId="0" fontId="3" fillId="0" borderId="7" xfId="1" applyFont="1" applyFill="1" applyBorder="1"/>
    <xf numFmtId="165" fontId="3" fillId="0" borderId="6" xfId="2" applyNumberFormat="1" applyFont="1" applyFill="1" applyBorder="1"/>
    <xf numFmtId="164" fontId="0" fillId="0" borderId="0" xfId="0" applyNumberFormat="1"/>
    <xf numFmtId="0" fontId="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wrapText="1"/>
    </xf>
    <xf numFmtId="166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0" fontId="5" fillId="0" borderId="2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3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3" fillId="0" borderId="4" xfId="1" applyFont="1" applyFill="1" applyBorder="1" applyAlignment="1">
      <alignment horizontal="left" vertical="top"/>
    </xf>
    <xf numFmtId="0" fontId="3" fillId="0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2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</cellXfs>
  <cellStyles count="4">
    <cellStyle name="Įprastas" xfId="0" builtinId="0"/>
    <cellStyle name="Įprastas 2" xfId="1"/>
    <cellStyle name="Kablelis 2" xfId="2"/>
    <cellStyle name="Kablelis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9"/>
  <sheetViews>
    <sheetView tabSelected="1" topLeftCell="A43" zoomScale="85" zoomScaleNormal="85" workbookViewId="0">
      <selection activeCell="E47" sqref="E47"/>
    </sheetView>
  </sheetViews>
  <sheetFormatPr defaultColWidth="8.85546875" defaultRowHeight="15.75" x14ac:dyDescent="0.25"/>
  <cols>
    <col min="1" max="1" width="8.28515625" style="1" customWidth="1"/>
    <col min="2" max="2" width="49.140625" style="1" customWidth="1"/>
    <col min="3" max="3" width="16.42578125" style="3" customWidth="1"/>
    <col min="4" max="4" width="15.7109375" style="3" customWidth="1"/>
    <col min="5" max="5" width="11.7109375" bestFit="1" customWidth="1"/>
    <col min="6" max="6" width="15" customWidth="1"/>
    <col min="9" max="9" width="10.7109375" bestFit="1" customWidth="1"/>
    <col min="10" max="10" width="15" bestFit="1" customWidth="1"/>
    <col min="17" max="16384" width="8.85546875" style="1"/>
  </cols>
  <sheetData>
    <row r="1" spans="1:6" x14ac:dyDescent="0.25">
      <c r="C1" s="2" t="s">
        <v>0</v>
      </c>
    </row>
    <row r="2" spans="1:6" x14ac:dyDescent="0.25">
      <c r="C2" s="2" t="s">
        <v>117</v>
      </c>
    </row>
    <row r="3" spans="1:6" x14ac:dyDescent="0.25">
      <c r="C3" s="2" t="s">
        <v>118</v>
      </c>
    </row>
    <row r="4" spans="1:6" x14ac:dyDescent="0.25">
      <c r="C4" s="2" t="s">
        <v>1</v>
      </c>
    </row>
    <row r="5" spans="1:6" ht="23.45" customHeight="1" x14ac:dyDescent="0.25">
      <c r="C5" s="4"/>
    </row>
    <row r="6" spans="1:6" x14ac:dyDescent="0.25">
      <c r="A6" s="49" t="s">
        <v>116</v>
      </c>
      <c r="B6" s="49"/>
      <c r="C6" s="49"/>
      <c r="D6" s="49"/>
    </row>
    <row r="7" spans="1:6" ht="11.45" customHeight="1" x14ac:dyDescent="0.25">
      <c r="C7" s="4"/>
    </row>
    <row r="8" spans="1:6" ht="17.45" customHeight="1" x14ac:dyDescent="0.25">
      <c r="B8" s="50" t="s">
        <v>2</v>
      </c>
      <c r="C8" s="50"/>
    </row>
    <row r="9" spans="1:6" ht="13.35" customHeight="1" x14ac:dyDescent="0.25">
      <c r="C9" s="1"/>
    </row>
    <row r="10" spans="1:6" ht="31.5" x14ac:dyDescent="0.25">
      <c r="A10" s="5" t="s">
        <v>3</v>
      </c>
      <c r="B10" s="51" t="s">
        <v>4</v>
      </c>
      <c r="C10" s="52"/>
      <c r="D10" s="6" t="s">
        <v>5</v>
      </c>
    </row>
    <row r="11" spans="1:6" x14ac:dyDescent="0.25">
      <c r="A11" s="7" t="s">
        <v>6</v>
      </c>
      <c r="B11" s="53" t="s">
        <v>7</v>
      </c>
      <c r="C11" s="54"/>
      <c r="D11" s="8">
        <f>D13+D17+D12</f>
        <v>248741</v>
      </c>
      <c r="E11" s="28"/>
      <c r="F11" s="28"/>
    </row>
    <row r="12" spans="1:6" x14ac:dyDescent="0.25">
      <c r="A12" s="7" t="s">
        <v>8</v>
      </c>
      <c r="B12" s="53" t="s">
        <v>9</v>
      </c>
      <c r="C12" s="54"/>
      <c r="D12" s="8">
        <v>228931</v>
      </c>
      <c r="F12" s="28"/>
    </row>
    <row r="13" spans="1:6" x14ac:dyDescent="0.25">
      <c r="A13" s="7" t="s">
        <v>10</v>
      </c>
      <c r="B13" s="55" t="s">
        <v>11</v>
      </c>
      <c r="C13" s="56"/>
      <c r="D13" s="8">
        <f>D14+D15+D16</f>
        <v>19250</v>
      </c>
      <c r="E13" s="28"/>
      <c r="F13" s="28"/>
    </row>
    <row r="14" spans="1:6" x14ac:dyDescent="0.25">
      <c r="A14" s="9" t="s">
        <v>12</v>
      </c>
      <c r="B14" s="57" t="s">
        <v>13</v>
      </c>
      <c r="C14" s="58"/>
      <c r="D14" s="10">
        <v>2500</v>
      </c>
      <c r="F14" s="28"/>
    </row>
    <row r="15" spans="1:6" x14ac:dyDescent="0.25">
      <c r="A15" s="9" t="s">
        <v>14</v>
      </c>
      <c r="B15" s="43" t="s">
        <v>15</v>
      </c>
      <c r="C15" s="44"/>
      <c r="D15" s="10">
        <v>250</v>
      </c>
      <c r="F15" s="28"/>
    </row>
    <row r="16" spans="1:6" x14ac:dyDescent="0.25">
      <c r="A16" s="9" t="s">
        <v>16</v>
      </c>
      <c r="B16" s="43" t="s">
        <v>17</v>
      </c>
      <c r="C16" s="44"/>
      <c r="D16" s="10">
        <v>16500</v>
      </c>
      <c r="F16" s="28"/>
    </row>
    <row r="17" spans="1:6" x14ac:dyDescent="0.25">
      <c r="A17" s="7" t="s">
        <v>18</v>
      </c>
      <c r="B17" s="34" t="s">
        <v>19</v>
      </c>
      <c r="C17" s="35"/>
      <c r="D17" s="8">
        <f>D18</f>
        <v>560</v>
      </c>
      <c r="E17" s="28"/>
      <c r="F17" s="28"/>
    </row>
    <row r="18" spans="1:6" x14ac:dyDescent="0.25">
      <c r="A18" s="9" t="s">
        <v>20</v>
      </c>
      <c r="B18" s="43" t="s">
        <v>21</v>
      </c>
      <c r="C18" s="44"/>
      <c r="D18" s="10">
        <v>560</v>
      </c>
      <c r="F18" s="28"/>
    </row>
    <row r="19" spans="1:6" x14ac:dyDescent="0.25">
      <c r="A19" s="7" t="s">
        <v>22</v>
      </c>
      <c r="B19" s="34" t="s">
        <v>23</v>
      </c>
      <c r="C19" s="35"/>
      <c r="D19" s="8">
        <f>D20+D24+D30+D31+D32</f>
        <v>31632.7</v>
      </c>
      <c r="E19" s="28"/>
      <c r="F19" s="28"/>
    </row>
    <row r="20" spans="1:6" x14ac:dyDescent="0.25">
      <c r="A20" s="7" t="s">
        <v>24</v>
      </c>
      <c r="B20" s="34" t="s">
        <v>25</v>
      </c>
      <c r="C20" s="35"/>
      <c r="D20" s="8">
        <f>D21+D22+D23</f>
        <v>5200</v>
      </c>
      <c r="E20" s="28"/>
      <c r="F20" s="28"/>
    </row>
    <row r="21" spans="1:6" x14ac:dyDescent="0.25">
      <c r="A21" s="9" t="s">
        <v>26</v>
      </c>
      <c r="B21" s="43" t="s">
        <v>27</v>
      </c>
      <c r="C21" s="44"/>
      <c r="D21" s="10">
        <v>2200</v>
      </c>
      <c r="F21" s="28"/>
    </row>
    <row r="22" spans="1:6" x14ac:dyDescent="0.25">
      <c r="A22" s="9" t="s">
        <v>28</v>
      </c>
      <c r="B22" s="41" t="s">
        <v>29</v>
      </c>
      <c r="C22" s="42"/>
      <c r="D22" s="10">
        <v>2700</v>
      </c>
      <c r="F22" s="28"/>
    </row>
    <row r="23" spans="1:6" ht="15" customHeight="1" x14ac:dyDescent="0.25">
      <c r="A23" s="9" t="s">
        <v>30</v>
      </c>
      <c r="B23" s="41" t="s">
        <v>31</v>
      </c>
      <c r="C23" s="42"/>
      <c r="D23" s="10">
        <v>300</v>
      </c>
      <c r="F23" s="28"/>
    </row>
    <row r="24" spans="1:6" x14ac:dyDescent="0.25">
      <c r="A24" s="7" t="s">
        <v>32</v>
      </c>
      <c r="B24" s="34" t="s">
        <v>33</v>
      </c>
      <c r="C24" s="35"/>
      <c r="D24" s="8">
        <f>D25+D26+D27+D28+D29</f>
        <v>21419.7</v>
      </c>
      <c r="E24" s="28"/>
      <c r="F24" s="28"/>
    </row>
    <row r="25" spans="1:6" x14ac:dyDescent="0.25">
      <c r="A25" s="9" t="s">
        <v>34</v>
      </c>
      <c r="B25" s="43" t="s">
        <v>35</v>
      </c>
      <c r="C25" s="44"/>
      <c r="D25" s="10">
        <v>3006.8</v>
      </c>
      <c r="F25" s="28"/>
    </row>
    <row r="26" spans="1:6" x14ac:dyDescent="0.25">
      <c r="A26" s="9" t="s">
        <v>36</v>
      </c>
      <c r="B26" s="43" t="s">
        <v>37</v>
      </c>
      <c r="C26" s="44"/>
      <c r="D26" s="10">
        <v>4578.7</v>
      </c>
      <c r="F26" s="28"/>
    </row>
    <row r="27" spans="1:6" x14ac:dyDescent="0.25">
      <c r="A27" s="9" t="s">
        <v>38</v>
      </c>
      <c r="B27" s="43" t="s">
        <v>39</v>
      </c>
      <c r="C27" s="44"/>
      <c r="D27" s="10">
        <v>6861.2</v>
      </c>
      <c r="F27" s="28"/>
    </row>
    <row r="28" spans="1:6" x14ac:dyDescent="0.25">
      <c r="A28" s="9" t="s">
        <v>40</v>
      </c>
      <c r="B28" s="43" t="s">
        <v>41</v>
      </c>
      <c r="C28" s="44"/>
      <c r="D28" s="10">
        <v>147</v>
      </c>
      <c r="F28" s="28"/>
    </row>
    <row r="29" spans="1:6" x14ac:dyDescent="0.25">
      <c r="A29" s="9" t="s">
        <v>42</v>
      </c>
      <c r="B29" s="43" t="s">
        <v>43</v>
      </c>
      <c r="C29" s="44"/>
      <c r="D29" s="10">
        <v>6826</v>
      </c>
      <c r="F29" s="28"/>
    </row>
    <row r="30" spans="1:6" x14ac:dyDescent="0.25">
      <c r="A30" s="7" t="s">
        <v>44</v>
      </c>
      <c r="B30" s="34" t="s">
        <v>45</v>
      </c>
      <c r="C30" s="35"/>
      <c r="D30" s="8">
        <v>213</v>
      </c>
      <c r="F30" s="28"/>
    </row>
    <row r="31" spans="1:6" x14ac:dyDescent="0.25">
      <c r="A31" s="7" t="s">
        <v>46</v>
      </c>
      <c r="B31" s="34" t="s">
        <v>47</v>
      </c>
      <c r="C31" s="35"/>
      <c r="D31" s="8">
        <v>250</v>
      </c>
      <c r="F31" s="28"/>
    </row>
    <row r="32" spans="1:6" ht="17.45" customHeight="1" x14ac:dyDescent="0.25">
      <c r="A32" s="7" t="s">
        <v>48</v>
      </c>
      <c r="B32" s="45" t="s">
        <v>49</v>
      </c>
      <c r="C32" s="46"/>
      <c r="D32" s="8">
        <v>4550</v>
      </c>
      <c r="F32" s="28"/>
    </row>
    <row r="33" spans="1:6" x14ac:dyDescent="0.25">
      <c r="A33" s="7" t="s">
        <v>50</v>
      </c>
      <c r="B33" s="34" t="s">
        <v>51</v>
      </c>
      <c r="C33" s="35"/>
      <c r="D33" s="8">
        <f>D11+D19</f>
        <v>280373.7</v>
      </c>
      <c r="E33" s="28"/>
      <c r="F33" s="28"/>
    </row>
    <row r="34" spans="1:6" ht="19.350000000000001" customHeight="1" x14ac:dyDescent="0.25">
      <c r="A34" s="11" t="s">
        <v>52</v>
      </c>
      <c r="B34" s="45" t="s">
        <v>113</v>
      </c>
      <c r="C34" s="46"/>
      <c r="D34" s="8">
        <f>+D35+D57</f>
        <v>151814.59999999992</v>
      </c>
      <c r="E34" s="28"/>
      <c r="F34" s="28"/>
    </row>
    <row r="35" spans="1:6" ht="49.5" customHeight="1" x14ac:dyDescent="0.25">
      <c r="A35" s="11" t="s">
        <v>53</v>
      </c>
      <c r="B35" s="38" t="s">
        <v>112</v>
      </c>
      <c r="C35" s="39"/>
      <c r="D35" s="8">
        <f>+SUM(D36:D56)</f>
        <v>150627.19999999992</v>
      </c>
      <c r="E35" s="31"/>
      <c r="F35" s="28"/>
    </row>
    <row r="36" spans="1:6" x14ac:dyDescent="0.25">
      <c r="A36" s="12" t="s">
        <v>54</v>
      </c>
      <c r="B36" s="36" t="s">
        <v>55</v>
      </c>
      <c r="C36" s="37"/>
      <c r="D36" s="10">
        <v>110798.2</v>
      </c>
      <c r="E36" s="32"/>
      <c r="F36" s="28"/>
    </row>
    <row r="37" spans="1:6" x14ac:dyDescent="0.25">
      <c r="A37" s="12" t="s">
        <v>56</v>
      </c>
      <c r="B37" s="36" t="s">
        <v>99</v>
      </c>
      <c r="C37" s="37"/>
      <c r="D37" s="27">
        <v>2864.4</v>
      </c>
      <c r="E37" s="32"/>
      <c r="F37" s="28"/>
    </row>
    <row r="38" spans="1:6" ht="32.25" customHeight="1" x14ac:dyDescent="0.25">
      <c r="A38" s="12" t="s">
        <v>57</v>
      </c>
      <c r="B38" s="36" t="s">
        <v>100</v>
      </c>
      <c r="C38" s="37"/>
      <c r="D38" s="27">
        <v>124.5</v>
      </c>
      <c r="E38" s="32"/>
      <c r="F38" s="28"/>
    </row>
    <row r="39" spans="1:6" ht="31.5" customHeight="1" x14ac:dyDescent="0.25">
      <c r="A39" s="12" t="s">
        <v>59</v>
      </c>
      <c r="B39" s="36" t="s">
        <v>58</v>
      </c>
      <c r="C39" s="37"/>
      <c r="D39" s="10">
        <v>18762.400000000001</v>
      </c>
      <c r="E39" s="32"/>
      <c r="F39" s="28"/>
    </row>
    <row r="40" spans="1:6" ht="18" customHeight="1" x14ac:dyDescent="0.25">
      <c r="A40" s="12" t="s">
        <v>61</v>
      </c>
      <c r="B40" s="47" t="s">
        <v>60</v>
      </c>
      <c r="C40" s="47"/>
      <c r="D40" s="10">
        <v>7660</v>
      </c>
      <c r="E40" s="32"/>
      <c r="F40" s="28"/>
    </row>
    <row r="41" spans="1:6" ht="18.75" customHeight="1" x14ac:dyDescent="0.25">
      <c r="A41" s="12" t="s">
        <v>63</v>
      </c>
      <c r="B41" s="36" t="s">
        <v>62</v>
      </c>
      <c r="C41" s="37"/>
      <c r="D41" s="10">
        <v>115.1</v>
      </c>
      <c r="E41" s="32"/>
      <c r="F41" s="28"/>
    </row>
    <row r="42" spans="1:6" ht="18.600000000000001" customHeight="1" x14ac:dyDescent="0.25">
      <c r="A42" s="12" t="s">
        <v>65</v>
      </c>
      <c r="B42" s="36" t="s">
        <v>64</v>
      </c>
      <c r="C42" s="37"/>
      <c r="D42" s="10">
        <v>502.3</v>
      </c>
      <c r="E42" s="32"/>
      <c r="F42" s="28"/>
    </row>
    <row r="43" spans="1:6" ht="18.600000000000001" customHeight="1" x14ac:dyDescent="0.25">
      <c r="A43" s="12" t="s">
        <v>67</v>
      </c>
      <c r="B43" s="36" t="s">
        <v>66</v>
      </c>
      <c r="C43" s="37"/>
      <c r="D43" s="10">
        <v>1949.9</v>
      </c>
      <c r="E43" s="32"/>
      <c r="F43" s="28"/>
    </row>
    <row r="44" spans="1:6" ht="18.600000000000001" customHeight="1" x14ac:dyDescent="0.25">
      <c r="A44" s="12" t="s">
        <v>69</v>
      </c>
      <c r="B44" s="36" t="s">
        <v>68</v>
      </c>
      <c r="C44" s="37"/>
      <c r="D44" s="10">
        <v>2675</v>
      </c>
      <c r="E44" s="32"/>
      <c r="F44" s="28"/>
    </row>
    <row r="45" spans="1:6" ht="50.25" customHeight="1" x14ac:dyDescent="0.25">
      <c r="A45" s="12" t="s">
        <v>70</v>
      </c>
      <c r="B45" s="36" t="s">
        <v>120</v>
      </c>
      <c r="C45" s="37"/>
      <c r="D45" s="10">
        <v>825</v>
      </c>
      <c r="E45" s="32"/>
      <c r="F45" s="28"/>
    </row>
    <row r="46" spans="1:6" ht="49.5" customHeight="1" x14ac:dyDescent="0.25">
      <c r="A46" s="12" t="s">
        <v>72</v>
      </c>
      <c r="B46" s="36" t="s">
        <v>71</v>
      </c>
      <c r="C46" s="37"/>
      <c r="D46" s="10">
        <v>82</v>
      </c>
      <c r="E46" s="32"/>
      <c r="F46" s="28"/>
    </row>
    <row r="47" spans="1:6" ht="18" customHeight="1" x14ac:dyDescent="0.25">
      <c r="A47" s="12" t="s">
        <v>74</v>
      </c>
      <c r="B47" s="36" t="s">
        <v>73</v>
      </c>
      <c r="C47" s="37"/>
      <c r="D47" s="10">
        <v>681.3</v>
      </c>
      <c r="E47" s="32"/>
      <c r="F47" s="28"/>
    </row>
    <row r="48" spans="1:6" ht="33.75" customHeight="1" x14ac:dyDescent="0.25">
      <c r="A48" s="12" t="s">
        <v>75</v>
      </c>
      <c r="B48" s="36" t="s">
        <v>103</v>
      </c>
      <c r="C48" s="37"/>
      <c r="D48" s="10">
        <v>16.899999999999999</v>
      </c>
      <c r="E48" s="32"/>
      <c r="F48" s="28"/>
    </row>
    <row r="49" spans="1:6" ht="20.25" customHeight="1" x14ac:dyDescent="0.25">
      <c r="A49" s="12" t="s">
        <v>77</v>
      </c>
      <c r="B49" s="36" t="s">
        <v>76</v>
      </c>
      <c r="C49" s="37"/>
      <c r="D49" s="10">
        <v>50</v>
      </c>
      <c r="E49" s="32"/>
      <c r="F49" s="28"/>
    </row>
    <row r="50" spans="1:6" ht="33" customHeight="1" x14ac:dyDescent="0.25">
      <c r="A50" s="12" t="s">
        <v>79</v>
      </c>
      <c r="B50" s="36" t="s">
        <v>78</v>
      </c>
      <c r="C50" s="37"/>
      <c r="D50" s="10">
        <v>4.4000000000000004</v>
      </c>
      <c r="E50" s="32"/>
      <c r="F50" s="28"/>
    </row>
    <row r="51" spans="1:6" ht="32.450000000000003" customHeight="1" x14ac:dyDescent="0.25">
      <c r="A51" s="12" t="s">
        <v>81</v>
      </c>
      <c r="B51" s="36" t="s">
        <v>80</v>
      </c>
      <c r="C51" s="37"/>
      <c r="D51" s="10">
        <v>0.4</v>
      </c>
      <c r="E51" s="32"/>
      <c r="F51" s="28"/>
    </row>
    <row r="52" spans="1:6" ht="33" customHeight="1" x14ac:dyDescent="0.25">
      <c r="A52" s="12" t="s">
        <v>82</v>
      </c>
      <c r="B52" s="36" t="s">
        <v>104</v>
      </c>
      <c r="C52" s="37"/>
      <c r="D52" s="10">
        <v>525.29999999999995</v>
      </c>
      <c r="E52" s="32"/>
      <c r="F52" s="28"/>
    </row>
    <row r="53" spans="1:6" ht="64.5" customHeight="1" x14ac:dyDescent="0.25">
      <c r="A53" s="12" t="s">
        <v>84</v>
      </c>
      <c r="B53" s="36" t="s">
        <v>106</v>
      </c>
      <c r="C53" s="37"/>
      <c r="D53" s="10">
        <v>267.3</v>
      </c>
      <c r="E53" s="32"/>
      <c r="F53" s="28"/>
    </row>
    <row r="54" spans="1:6" x14ac:dyDescent="0.25">
      <c r="A54" s="12" t="s">
        <v>86</v>
      </c>
      <c r="B54" s="36" t="s">
        <v>119</v>
      </c>
      <c r="C54" s="37"/>
      <c r="D54" s="10">
        <v>441.8</v>
      </c>
      <c r="E54" s="32"/>
      <c r="F54" s="28"/>
    </row>
    <row r="55" spans="1:6" ht="36.75" customHeight="1" x14ac:dyDescent="0.25">
      <c r="A55" s="12" t="s">
        <v>88</v>
      </c>
      <c r="B55" s="36" t="s">
        <v>110</v>
      </c>
      <c r="C55" s="37"/>
      <c r="D55" s="10">
        <v>66.900000000000006</v>
      </c>
      <c r="E55" s="32"/>
      <c r="F55" s="28"/>
    </row>
    <row r="56" spans="1:6" ht="36" customHeight="1" x14ac:dyDescent="0.25">
      <c r="A56" s="12" t="s">
        <v>90</v>
      </c>
      <c r="B56" s="36" t="s">
        <v>115</v>
      </c>
      <c r="C56" s="37"/>
      <c r="D56" s="10">
        <v>2214.1</v>
      </c>
      <c r="E56" s="32"/>
      <c r="F56" s="28"/>
    </row>
    <row r="57" spans="1:6" ht="31.7" customHeight="1" x14ac:dyDescent="0.25">
      <c r="A57" s="13" t="s">
        <v>101</v>
      </c>
      <c r="B57" s="38" t="s">
        <v>83</v>
      </c>
      <c r="C57" s="39"/>
      <c r="D57" s="10">
        <f>850.6+317.4+9.4+6.9+3.1</f>
        <v>1187.4000000000001</v>
      </c>
      <c r="E57" s="32"/>
    </row>
    <row r="58" spans="1:6" ht="17.45" customHeight="1" x14ac:dyDescent="0.25">
      <c r="A58" s="13" t="s">
        <v>105</v>
      </c>
      <c r="B58" s="40" t="s">
        <v>85</v>
      </c>
      <c r="C58" s="40"/>
      <c r="D58" s="8">
        <f>D33+D34</f>
        <v>432188.29999999993</v>
      </c>
      <c r="E58" s="33"/>
      <c r="F58" s="28"/>
    </row>
    <row r="59" spans="1:6" ht="17.45" customHeight="1" x14ac:dyDescent="0.25">
      <c r="A59" s="12" t="s">
        <v>107</v>
      </c>
      <c r="B59" s="41" t="s">
        <v>87</v>
      </c>
      <c r="C59" s="42"/>
      <c r="D59" s="10">
        <v>9318</v>
      </c>
      <c r="E59" s="32"/>
      <c r="F59" s="28"/>
    </row>
    <row r="60" spans="1:6" x14ac:dyDescent="0.25">
      <c r="A60" s="12" t="s">
        <v>109</v>
      </c>
      <c r="B60" s="43" t="s">
        <v>89</v>
      </c>
      <c r="C60" s="44"/>
      <c r="D60" s="10">
        <v>40190</v>
      </c>
      <c r="E60" s="32"/>
      <c r="F60" s="28"/>
    </row>
    <row r="61" spans="1:6" x14ac:dyDescent="0.25">
      <c r="A61" s="13" t="s">
        <v>111</v>
      </c>
      <c r="B61" s="34" t="s">
        <v>114</v>
      </c>
      <c r="C61" s="35"/>
      <c r="D61" s="8">
        <f>D58+D59+D60</f>
        <v>481696.29999999993</v>
      </c>
      <c r="E61" s="33"/>
      <c r="F61" s="28"/>
    </row>
    <row r="62" spans="1:6" ht="5.45" customHeight="1" x14ac:dyDescent="0.25">
      <c r="A62" s="3"/>
      <c r="B62" s="3"/>
      <c r="E62" s="32"/>
    </row>
    <row r="63" spans="1:6" ht="13.35" customHeight="1" x14ac:dyDescent="0.25">
      <c r="A63" s="3"/>
      <c r="B63" s="3"/>
      <c r="E63" s="32"/>
    </row>
    <row r="64" spans="1:6" ht="25.7" customHeight="1" x14ac:dyDescent="0.25">
      <c r="A64" s="3"/>
      <c r="B64" s="48" t="s">
        <v>108</v>
      </c>
      <c r="C64" s="48"/>
      <c r="E64" s="32"/>
    </row>
    <row r="65" spans="1:29" x14ac:dyDescent="0.25">
      <c r="A65" s="3"/>
      <c r="B65" s="3"/>
      <c r="D65" s="14"/>
      <c r="E65" s="32"/>
    </row>
    <row r="66" spans="1:29" x14ac:dyDescent="0.25">
      <c r="A66" s="3"/>
      <c r="B66" s="3"/>
      <c r="E66" s="32"/>
    </row>
    <row r="67" spans="1:29" ht="47.25" x14ac:dyDescent="0.25">
      <c r="A67" s="15" t="s">
        <v>91</v>
      </c>
      <c r="B67" s="15" t="s">
        <v>92</v>
      </c>
      <c r="C67" s="6" t="s">
        <v>5</v>
      </c>
      <c r="D67" s="16" t="s">
        <v>102</v>
      </c>
      <c r="E67" s="32"/>
      <c r="F67" s="28"/>
    </row>
    <row r="68" spans="1:29" ht="18" customHeight="1" x14ac:dyDescent="0.25">
      <c r="A68" s="17"/>
      <c r="B68" s="18" t="s">
        <v>93</v>
      </c>
      <c r="C68" s="19"/>
      <c r="D68" s="20"/>
      <c r="E68" s="32"/>
    </row>
    <row r="69" spans="1:29" ht="15.75" customHeight="1" x14ac:dyDescent="0.25">
      <c r="A69" s="29">
        <v>1</v>
      </c>
      <c r="B69" s="21" t="s">
        <v>94</v>
      </c>
      <c r="C69" s="22">
        <f>39463.4+3.1</f>
        <v>39466.5</v>
      </c>
      <c r="D69" s="10">
        <f>6589.3-0.1</f>
        <v>6589.2</v>
      </c>
      <c r="E69" s="32"/>
    </row>
    <row r="70" spans="1:29" ht="32.25" customHeight="1" x14ac:dyDescent="0.25">
      <c r="A70" s="29">
        <v>2</v>
      </c>
      <c r="B70" s="21" t="s">
        <v>95</v>
      </c>
      <c r="C70" s="22">
        <f>353363.1+267.3+441.8+317.4+9.4+6.9+66.9</f>
        <v>354472.80000000005</v>
      </c>
      <c r="D70" s="10">
        <f>204520.8+263.5+13.6+66+7.6+6.8</f>
        <v>204878.3</v>
      </c>
      <c r="E70" s="32"/>
    </row>
    <row r="71" spans="1:29" ht="33" customHeight="1" x14ac:dyDescent="0.25">
      <c r="A71" s="29">
        <v>3</v>
      </c>
      <c r="B71" s="21" t="s">
        <v>96</v>
      </c>
      <c r="C71" s="22">
        <f>85142.9+2214.1</f>
        <v>87357</v>
      </c>
      <c r="D71" s="10">
        <v>1065</v>
      </c>
      <c r="E71" s="32"/>
    </row>
    <row r="72" spans="1:29" ht="30.75" customHeight="1" x14ac:dyDescent="0.25">
      <c r="A72" s="23"/>
      <c r="B72" s="30" t="s">
        <v>97</v>
      </c>
      <c r="C72" s="22">
        <v>400</v>
      </c>
      <c r="D72" s="10"/>
      <c r="E72" s="32"/>
    </row>
    <row r="73" spans="1:29" ht="15" customHeight="1" x14ac:dyDescent="0.25">
      <c r="A73" s="23"/>
      <c r="B73" s="24" t="s">
        <v>98</v>
      </c>
      <c r="C73" s="25">
        <f>C69+C70+C71+C72</f>
        <v>481696.30000000005</v>
      </c>
      <c r="D73" s="8">
        <f>D69+D70+D71+D72</f>
        <v>212532.5</v>
      </c>
      <c r="E73" s="32"/>
    </row>
    <row r="74" spans="1:29" x14ac:dyDescent="0.25">
      <c r="A74" s="3"/>
      <c r="B74" s="3"/>
      <c r="E74" s="32"/>
    </row>
    <row r="75" spans="1:29" x14ac:dyDescent="0.25">
      <c r="A75" s="3"/>
      <c r="B75" s="26"/>
      <c r="C75" s="26"/>
      <c r="D75" s="26"/>
      <c r="E75" s="32"/>
    </row>
    <row r="76" spans="1:29" x14ac:dyDescent="0.25">
      <c r="A76" s="32"/>
      <c r="B76" s="32"/>
      <c r="C76" s="32"/>
      <c r="D76" s="32"/>
      <c r="E76" s="32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1:29" x14ac:dyDescent="0.25">
      <c r="A77" s="32"/>
      <c r="B77" s="32"/>
      <c r="C77" s="32"/>
      <c r="D77" s="32"/>
      <c r="E77" s="32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1:29" x14ac:dyDescent="0.25">
      <c r="A78" s="32"/>
      <c r="B78" s="32"/>
      <c r="C78" s="32"/>
      <c r="D78" s="32"/>
      <c r="E78" s="32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1:29" x14ac:dyDescent="0.25">
      <c r="A79" s="32"/>
      <c r="B79" s="32"/>
      <c r="C79" s="32"/>
      <c r="D79" s="32"/>
      <c r="E79" s="32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1:29" x14ac:dyDescent="0.25">
      <c r="A80" s="32"/>
      <c r="B80" s="32"/>
      <c r="C80" s="32"/>
      <c r="D80" s="32"/>
      <c r="E80" s="32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1:29" x14ac:dyDescent="0.25">
      <c r="A81" s="32"/>
      <c r="B81" s="32"/>
      <c r="C81" s="32"/>
      <c r="D81" s="32"/>
      <c r="E81" s="32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1:29" x14ac:dyDescent="0.25">
      <c r="A82" s="32"/>
      <c r="B82" s="32"/>
      <c r="C82" s="32"/>
      <c r="D82" s="32"/>
      <c r="E82" s="3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1:29" x14ac:dyDescent="0.25">
      <c r="A83" s="32"/>
      <c r="B83" s="32"/>
      <c r="C83" s="32"/>
      <c r="D83" s="32"/>
      <c r="E83" s="32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x14ac:dyDescent="0.25">
      <c r="A84" s="32"/>
      <c r="B84" s="32"/>
      <c r="C84" s="32"/>
      <c r="D84" s="32"/>
      <c r="E84" s="32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29" x14ac:dyDescent="0.25">
      <c r="A85" s="32"/>
      <c r="B85" s="32"/>
      <c r="C85" s="32"/>
      <c r="D85" s="32"/>
      <c r="E85" s="32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29" x14ac:dyDescent="0.25">
      <c r="A86" s="32"/>
      <c r="B86" s="32"/>
      <c r="C86" s="32"/>
      <c r="D86" s="32"/>
      <c r="E86" s="32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1:29" x14ac:dyDescent="0.25">
      <c r="A87" s="32"/>
      <c r="B87" s="32"/>
      <c r="C87" s="32"/>
      <c r="D87" s="32"/>
      <c r="E87" s="32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1:29" x14ac:dyDescent="0.25">
      <c r="A88" s="32"/>
      <c r="B88" s="32"/>
      <c r="C88" s="32"/>
      <c r="D88" s="32"/>
      <c r="E88" s="32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1:29" x14ac:dyDescent="0.25">
      <c r="A89" s="32"/>
      <c r="B89" s="32"/>
      <c r="C89" s="32"/>
      <c r="D89" s="32"/>
      <c r="E89" s="32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29" x14ac:dyDescent="0.25">
      <c r="A90" s="32"/>
      <c r="B90" s="32"/>
      <c r="C90" s="32"/>
      <c r="D90" s="32"/>
      <c r="E90" s="32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x14ac:dyDescent="0.25">
      <c r="A91" s="32"/>
      <c r="B91" s="32"/>
      <c r="C91" s="32"/>
      <c r="D91" s="32"/>
      <c r="E91" s="32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1:29" x14ac:dyDescent="0.25">
      <c r="A92" s="32"/>
      <c r="B92" s="32"/>
      <c r="C92" s="32"/>
      <c r="D92" s="32"/>
      <c r="E92" s="3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1:29" x14ac:dyDescent="0.25">
      <c r="A93" s="32"/>
      <c r="B93" s="32"/>
      <c r="C93" s="32"/>
      <c r="D93" s="32"/>
      <c r="E93" s="32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1:29" x14ac:dyDescent="0.25">
      <c r="A94" s="32"/>
      <c r="B94" s="32"/>
      <c r="C94" s="32"/>
      <c r="D94" s="32"/>
      <c r="E94" s="32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1:29" x14ac:dyDescent="0.25">
      <c r="A95" s="32"/>
      <c r="B95" s="32"/>
      <c r="C95" s="32"/>
      <c r="D95" s="32"/>
      <c r="E95" s="32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1:29" x14ac:dyDescent="0.25">
      <c r="A96" s="32"/>
      <c r="B96" s="32"/>
      <c r="C96" s="32"/>
      <c r="D96" s="32"/>
      <c r="E96" s="32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1:29" x14ac:dyDescent="0.25">
      <c r="A97" s="32"/>
      <c r="B97" s="32"/>
      <c r="C97" s="32"/>
      <c r="D97" s="32"/>
      <c r="E97" s="32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1:29" x14ac:dyDescent="0.25">
      <c r="A98" s="32"/>
      <c r="B98" s="32"/>
      <c r="C98" s="32"/>
      <c r="D98" s="32"/>
      <c r="E98" s="32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29" x14ac:dyDescent="0.25">
      <c r="A99" s="32"/>
      <c r="B99" s="32"/>
      <c r="C99" s="32"/>
      <c r="D99" s="32"/>
      <c r="E99" s="32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x14ac:dyDescent="0.25">
      <c r="A100" s="32"/>
      <c r="B100" s="32"/>
      <c r="C100" s="32"/>
      <c r="D100" s="32"/>
      <c r="E100" s="32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x14ac:dyDescent="0.25">
      <c r="A101" s="32"/>
      <c r="B101" s="32"/>
      <c r="C101" s="32"/>
      <c r="D101" s="32"/>
      <c r="E101" s="32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x14ac:dyDescent="0.25">
      <c r="A102" s="32"/>
      <c r="B102" s="32"/>
      <c r="C102" s="32"/>
      <c r="D102" s="32"/>
      <c r="E102" s="3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x14ac:dyDescent="0.25">
      <c r="A103" s="32"/>
      <c r="B103" s="32"/>
      <c r="C103" s="32"/>
      <c r="D103" s="32"/>
      <c r="E103" s="32"/>
      <c r="Q103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x14ac:dyDescent="0.25">
      <c r="A104" s="32"/>
      <c r="B104" s="32"/>
      <c r="C104" s="32"/>
      <c r="D104" s="32"/>
      <c r="E104" s="32"/>
      <c r="Q10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x14ac:dyDescent="0.25">
      <c r="A105" s="32"/>
      <c r="B105" s="32"/>
      <c r="C105" s="32"/>
      <c r="D105" s="32"/>
      <c r="E105" s="32"/>
      <c r="Q10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x14ac:dyDescent="0.25">
      <c r="A106" s="32"/>
      <c r="B106" s="32"/>
      <c r="C106" s="32"/>
      <c r="D106" s="32"/>
      <c r="E106" s="32"/>
      <c r="Q106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x14ac:dyDescent="0.25">
      <c r="A107" s="32"/>
      <c r="B107" s="32"/>
      <c r="C107" s="32"/>
      <c r="D107" s="32"/>
      <c r="E107" s="32"/>
      <c r="Q107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x14ac:dyDescent="0.25">
      <c r="A108" s="32"/>
      <c r="B108" s="32"/>
      <c r="C108" s="32"/>
      <c r="D108" s="32"/>
      <c r="E108" s="32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x14ac:dyDescent="0.25">
      <c r="A109" s="32"/>
      <c r="B109" s="32"/>
      <c r="C109" s="32"/>
      <c r="D109" s="32"/>
      <c r="E109" s="32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x14ac:dyDescent="0.25">
      <c r="A110" s="32"/>
      <c r="B110" s="32"/>
      <c r="C110" s="32"/>
      <c r="D110" s="32"/>
      <c r="E110" s="32"/>
      <c r="Q110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1:29" x14ac:dyDescent="0.25">
      <c r="A111" s="32"/>
      <c r="B111" s="32"/>
      <c r="C111" s="32"/>
      <c r="D111" s="32"/>
      <c r="E111" s="32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x14ac:dyDescent="0.25">
      <c r="A112" s="32"/>
      <c r="B112" s="32"/>
      <c r="C112" s="32"/>
      <c r="D112" s="32"/>
      <c r="E112" s="3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3" spans="1:29" x14ac:dyDescent="0.25">
      <c r="A113" s="32"/>
      <c r="B113" s="32"/>
      <c r="C113" s="32"/>
      <c r="D113" s="32"/>
      <c r="E113" s="32"/>
      <c r="Q113"/>
      <c r="R113"/>
      <c r="S113"/>
      <c r="T113"/>
      <c r="U113"/>
      <c r="V113"/>
      <c r="W113"/>
      <c r="X113"/>
      <c r="Y113"/>
      <c r="Z113"/>
      <c r="AA113"/>
      <c r="AB113"/>
      <c r="AC113"/>
    </row>
    <row r="114" spans="1:29" x14ac:dyDescent="0.25">
      <c r="A114" s="32"/>
      <c r="B114" s="32"/>
      <c r="C114" s="32"/>
      <c r="D114" s="32"/>
      <c r="E114" s="32"/>
      <c r="Q114"/>
      <c r="R114"/>
      <c r="S114"/>
      <c r="T114"/>
      <c r="U114"/>
      <c r="V114"/>
      <c r="W114"/>
      <c r="X114"/>
      <c r="Y114"/>
      <c r="Z114"/>
      <c r="AA114"/>
      <c r="AB114"/>
      <c r="AC114"/>
    </row>
    <row r="115" spans="1:29" x14ac:dyDescent="0.25">
      <c r="A115" s="32"/>
      <c r="B115" s="32"/>
      <c r="C115" s="32"/>
      <c r="D115" s="32"/>
      <c r="E115" s="32"/>
      <c r="Q11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1:29" x14ac:dyDescent="0.25">
      <c r="A116" s="32"/>
      <c r="B116" s="32"/>
      <c r="C116" s="32"/>
      <c r="D116" s="32"/>
      <c r="E116" s="32"/>
      <c r="Q116"/>
      <c r="R116"/>
      <c r="S116"/>
      <c r="T116"/>
      <c r="U116"/>
      <c r="V116"/>
      <c r="W116"/>
      <c r="X116"/>
      <c r="Y116"/>
      <c r="Z116"/>
      <c r="AA116"/>
      <c r="AB116"/>
      <c r="AC116"/>
    </row>
    <row r="117" spans="1:29" x14ac:dyDescent="0.25">
      <c r="A117" s="32"/>
      <c r="B117" s="32"/>
      <c r="C117" s="32"/>
      <c r="D117" s="32"/>
      <c r="E117" s="32"/>
      <c r="Q117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1:29" x14ac:dyDescent="0.25">
      <c r="A118" s="32"/>
      <c r="B118" s="32"/>
      <c r="C118" s="32"/>
      <c r="D118" s="32"/>
      <c r="E118" s="32"/>
      <c r="Q118"/>
      <c r="R118"/>
      <c r="S118"/>
      <c r="T118"/>
      <c r="U118"/>
      <c r="V118"/>
      <c r="W118"/>
      <c r="X118"/>
      <c r="Y118"/>
      <c r="Z118"/>
      <c r="AA118"/>
      <c r="AB118"/>
      <c r="AC118"/>
    </row>
    <row r="119" spans="1:29" x14ac:dyDescent="0.25">
      <c r="A119" s="32"/>
      <c r="B119" s="32"/>
      <c r="C119" s="32"/>
      <c r="D119" s="32"/>
      <c r="E119" s="32"/>
      <c r="Q119"/>
      <c r="R119"/>
      <c r="S119"/>
      <c r="T119"/>
      <c r="U119"/>
      <c r="V119"/>
      <c r="W119"/>
      <c r="X119"/>
      <c r="Y119"/>
      <c r="Z119"/>
      <c r="AA119"/>
      <c r="AB119"/>
      <c r="AC119"/>
    </row>
    <row r="120" spans="1:29" x14ac:dyDescent="0.25">
      <c r="A120" s="32"/>
      <c r="B120" s="32"/>
      <c r="C120" s="32"/>
      <c r="D120" s="32"/>
      <c r="E120" s="32"/>
      <c r="Q120"/>
      <c r="R120"/>
      <c r="S120"/>
      <c r="T120"/>
      <c r="U120"/>
      <c r="V120"/>
      <c r="W120"/>
      <c r="X120"/>
      <c r="Y120"/>
      <c r="Z120"/>
      <c r="AA120"/>
      <c r="AB120"/>
      <c r="AC120"/>
    </row>
    <row r="121" spans="1:29" x14ac:dyDescent="0.25">
      <c r="A121" s="32"/>
      <c r="B121" s="32"/>
      <c r="C121" s="32"/>
      <c r="D121" s="32"/>
      <c r="E121" s="32"/>
      <c r="Q121"/>
      <c r="R121"/>
      <c r="S121"/>
      <c r="T121"/>
      <c r="U121"/>
      <c r="V121"/>
      <c r="W121"/>
      <c r="X121"/>
      <c r="Y121"/>
      <c r="Z121"/>
      <c r="AA121"/>
      <c r="AB121"/>
      <c r="AC121"/>
    </row>
    <row r="122" spans="1:29" x14ac:dyDescent="0.25">
      <c r="A122" s="32"/>
      <c r="B122" s="32"/>
      <c r="C122" s="32"/>
      <c r="D122" s="32"/>
      <c r="E122" s="32"/>
      <c r="Q122"/>
      <c r="R122"/>
      <c r="S122"/>
      <c r="T122"/>
      <c r="U122"/>
      <c r="V122"/>
      <c r="W122"/>
      <c r="X122"/>
      <c r="Y122"/>
      <c r="Z122"/>
      <c r="AA122"/>
      <c r="AB122"/>
      <c r="AC122"/>
    </row>
    <row r="123" spans="1:29" x14ac:dyDescent="0.25">
      <c r="A123"/>
      <c r="B123"/>
      <c r="C123"/>
      <c r="D123"/>
      <c r="Q123"/>
      <c r="R123"/>
      <c r="S123"/>
      <c r="T123"/>
      <c r="U123"/>
      <c r="V123"/>
      <c r="W123"/>
      <c r="X123"/>
      <c r="Y123"/>
      <c r="Z123"/>
      <c r="AA123"/>
      <c r="AB123"/>
      <c r="AC123"/>
    </row>
    <row r="124" spans="1:29" x14ac:dyDescent="0.25">
      <c r="A124"/>
      <c r="B124"/>
      <c r="C124"/>
      <c r="D124"/>
      <c r="Q124"/>
      <c r="R124"/>
      <c r="S124"/>
      <c r="T124"/>
      <c r="U124"/>
      <c r="V124"/>
      <c r="W124"/>
      <c r="X124"/>
      <c r="Y124"/>
      <c r="Z124"/>
      <c r="AA124"/>
      <c r="AB124"/>
      <c r="AC124"/>
    </row>
    <row r="125" spans="1:29" x14ac:dyDescent="0.25">
      <c r="A125"/>
      <c r="B125"/>
      <c r="C125"/>
      <c r="D125"/>
      <c r="Q125"/>
      <c r="R125"/>
      <c r="S125"/>
      <c r="T125"/>
      <c r="U125"/>
      <c r="V125"/>
      <c r="W125"/>
      <c r="X125"/>
      <c r="Y125"/>
      <c r="Z125"/>
      <c r="AA125"/>
      <c r="AB125"/>
      <c r="AC125"/>
    </row>
    <row r="126" spans="1:29" x14ac:dyDescent="0.25">
      <c r="A126"/>
      <c r="B126"/>
      <c r="C126"/>
      <c r="D126"/>
      <c r="Q126"/>
      <c r="R126"/>
      <c r="S126"/>
      <c r="T126"/>
      <c r="U126"/>
      <c r="V126"/>
      <c r="W126"/>
      <c r="X126"/>
      <c r="Y126"/>
      <c r="Z126"/>
      <c r="AA126"/>
      <c r="AB126"/>
      <c r="AC126"/>
    </row>
    <row r="127" spans="1:29" x14ac:dyDescent="0.25">
      <c r="A127"/>
      <c r="B127"/>
      <c r="C127"/>
      <c r="D127"/>
      <c r="Q127"/>
      <c r="R127"/>
      <c r="S127"/>
      <c r="T127"/>
      <c r="U127"/>
      <c r="V127"/>
      <c r="W127"/>
      <c r="X127"/>
      <c r="Y127"/>
      <c r="Z127"/>
      <c r="AA127"/>
      <c r="AB127"/>
      <c r="AC127"/>
    </row>
    <row r="128" spans="1:29" x14ac:dyDescent="0.25">
      <c r="A128"/>
      <c r="B128"/>
      <c r="C128"/>
      <c r="D128"/>
      <c r="Q128"/>
      <c r="R128"/>
      <c r="S128"/>
      <c r="T128"/>
      <c r="U128"/>
      <c r="V128"/>
      <c r="W128"/>
      <c r="X128"/>
      <c r="Y128"/>
      <c r="Z128"/>
      <c r="AA128"/>
      <c r="AB128"/>
      <c r="AC128"/>
    </row>
    <row r="129" spans="1:29" x14ac:dyDescent="0.25">
      <c r="A129"/>
      <c r="B129"/>
      <c r="C129"/>
      <c r="D129"/>
      <c r="Q129"/>
      <c r="R129"/>
      <c r="S129"/>
      <c r="T129"/>
      <c r="U129"/>
      <c r="V129"/>
      <c r="W129"/>
      <c r="X129"/>
      <c r="Y129"/>
      <c r="Z129"/>
      <c r="AA129"/>
      <c r="AB129"/>
      <c r="AC129"/>
    </row>
    <row r="130" spans="1:29" x14ac:dyDescent="0.25">
      <c r="A130"/>
      <c r="B130"/>
      <c r="C130"/>
      <c r="D130"/>
      <c r="Q130"/>
      <c r="R130"/>
      <c r="S130"/>
      <c r="T130"/>
      <c r="U130"/>
      <c r="V130"/>
      <c r="W130"/>
      <c r="X130"/>
      <c r="Y130"/>
      <c r="Z130"/>
      <c r="AA130"/>
      <c r="AB130"/>
      <c r="AC130"/>
    </row>
    <row r="131" spans="1:29" x14ac:dyDescent="0.25">
      <c r="A131"/>
      <c r="B131"/>
      <c r="C131"/>
      <c r="D131"/>
      <c r="Q131"/>
      <c r="R131"/>
      <c r="S131"/>
      <c r="T131"/>
      <c r="U131"/>
      <c r="V131"/>
      <c r="W131"/>
      <c r="X131"/>
      <c r="Y131"/>
      <c r="Z131"/>
      <c r="AA131"/>
      <c r="AB131"/>
      <c r="AC131"/>
    </row>
    <row r="132" spans="1:29" x14ac:dyDescent="0.25">
      <c r="A132"/>
      <c r="B132"/>
      <c r="C132"/>
      <c r="D132"/>
      <c r="Q132"/>
      <c r="R132"/>
      <c r="S132"/>
      <c r="T132"/>
      <c r="U132"/>
      <c r="V132"/>
      <c r="W132"/>
      <c r="X132"/>
      <c r="Y132"/>
      <c r="Z132"/>
      <c r="AA132"/>
      <c r="AB132"/>
      <c r="AC132"/>
    </row>
    <row r="133" spans="1:29" x14ac:dyDescent="0.25">
      <c r="A133"/>
      <c r="B133"/>
      <c r="C133"/>
      <c r="D133"/>
      <c r="Q133"/>
      <c r="R133"/>
      <c r="S133"/>
      <c r="T133"/>
      <c r="U133"/>
      <c r="V133"/>
      <c r="W133"/>
      <c r="X133"/>
      <c r="Y133"/>
      <c r="Z133"/>
      <c r="AA133"/>
      <c r="AB133"/>
      <c r="AC133"/>
    </row>
    <row r="134" spans="1:29" x14ac:dyDescent="0.25">
      <c r="A134"/>
      <c r="B134"/>
      <c r="C134"/>
      <c r="D134"/>
      <c r="Q134"/>
      <c r="R134"/>
      <c r="S134"/>
      <c r="T134"/>
      <c r="U134"/>
      <c r="V134"/>
      <c r="W134"/>
      <c r="X134"/>
      <c r="Y134"/>
      <c r="Z134"/>
      <c r="AA134"/>
      <c r="AB134"/>
      <c r="AC134"/>
    </row>
    <row r="135" spans="1:29" x14ac:dyDescent="0.25">
      <c r="A135"/>
      <c r="B135"/>
      <c r="C135"/>
      <c r="D135"/>
      <c r="Q135"/>
      <c r="R135"/>
      <c r="S135"/>
      <c r="T135"/>
      <c r="U135"/>
      <c r="V135"/>
      <c r="W135"/>
      <c r="X135"/>
      <c r="Y135"/>
      <c r="Z135"/>
      <c r="AA135"/>
      <c r="AB135"/>
      <c r="AC135"/>
    </row>
    <row r="136" spans="1:29" x14ac:dyDescent="0.25">
      <c r="A136"/>
      <c r="B136"/>
      <c r="C136"/>
      <c r="D136"/>
      <c r="Q136"/>
      <c r="R136"/>
      <c r="S136"/>
      <c r="T136"/>
      <c r="U136"/>
      <c r="V136"/>
      <c r="W136"/>
      <c r="X136"/>
      <c r="Y136"/>
      <c r="Z136"/>
      <c r="AA136"/>
      <c r="AB136"/>
      <c r="AC136"/>
    </row>
    <row r="137" spans="1:29" x14ac:dyDescent="0.25">
      <c r="A137"/>
      <c r="B137"/>
      <c r="C137"/>
      <c r="D137"/>
      <c r="Q137"/>
      <c r="R137"/>
      <c r="S137"/>
      <c r="T137"/>
      <c r="U137"/>
      <c r="V137"/>
      <c r="W137"/>
      <c r="X137"/>
      <c r="Y137"/>
      <c r="Z137"/>
      <c r="AA137"/>
      <c r="AB137"/>
      <c r="AC137"/>
    </row>
    <row r="138" spans="1:29" x14ac:dyDescent="0.25">
      <c r="A138"/>
      <c r="B138"/>
      <c r="C138"/>
      <c r="D138"/>
      <c r="Q138"/>
      <c r="R138"/>
      <c r="S138"/>
      <c r="T138"/>
      <c r="U138"/>
      <c r="V138"/>
      <c r="W138"/>
      <c r="X138"/>
      <c r="Y138"/>
      <c r="Z138"/>
      <c r="AA138"/>
      <c r="AB138"/>
      <c r="AC138"/>
    </row>
    <row r="139" spans="1:29" x14ac:dyDescent="0.25">
      <c r="A139"/>
      <c r="B139"/>
      <c r="C139"/>
      <c r="D139"/>
      <c r="Q139"/>
      <c r="R139"/>
      <c r="S139"/>
      <c r="T139"/>
      <c r="U139"/>
      <c r="V139"/>
      <c r="W139"/>
      <c r="X139"/>
      <c r="Y139"/>
      <c r="Z139"/>
      <c r="AA139"/>
      <c r="AB139"/>
      <c r="AC139"/>
    </row>
    <row r="140" spans="1:29" x14ac:dyDescent="0.25">
      <c r="A140"/>
      <c r="B140"/>
      <c r="C140"/>
      <c r="D140"/>
      <c r="Q140"/>
      <c r="R140"/>
      <c r="S140"/>
      <c r="T140"/>
      <c r="U140"/>
      <c r="V140"/>
      <c r="W140"/>
      <c r="X140"/>
      <c r="Y140"/>
      <c r="Z140"/>
      <c r="AA140"/>
      <c r="AB140"/>
      <c r="AC140"/>
    </row>
    <row r="141" spans="1:29" x14ac:dyDescent="0.25">
      <c r="A141"/>
      <c r="B141"/>
      <c r="C141"/>
      <c r="D141"/>
      <c r="Q141"/>
      <c r="R141"/>
      <c r="S141"/>
      <c r="T141"/>
      <c r="U141"/>
      <c r="V141"/>
      <c r="W141"/>
      <c r="X141"/>
      <c r="Y141"/>
      <c r="Z141"/>
      <c r="AA141"/>
      <c r="AB141"/>
      <c r="AC141"/>
    </row>
    <row r="142" spans="1:29" x14ac:dyDescent="0.25">
      <c r="A142"/>
      <c r="B142"/>
      <c r="C142"/>
      <c r="D142"/>
      <c r="Q142"/>
      <c r="R142"/>
      <c r="S142"/>
      <c r="T142"/>
      <c r="U142"/>
      <c r="V142"/>
      <c r="W142"/>
      <c r="X142"/>
      <c r="Y142"/>
      <c r="Z142"/>
      <c r="AA142"/>
      <c r="AB142"/>
      <c r="AC142"/>
    </row>
    <row r="143" spans="1:29" x14ac:dyDescent="0.25">
      <c r="A143"/>
      <c r="B143"/>
      <c r="C143"/>
      <c r="D143"/>
      <c r="Q143"/>
      <c r="R143"/>
      <c r="S143"/>
      <c r="T143"/>
      <c r="U143"/>
      <c r="V143"/>
      <c r="W143"/>
      <c r="X143"/>
      <c r="Y143"/>
      <c r="Z143"/>
      <c r="AA143"/>
      <c r="AB143"/>
      <c r="AC143"/>
    </row>
    <row r="144" spans="1:29" x14ac:dyDescent="0.25">
      <c r="A144"/>
      <c r="B144"/>
      <c r="C144"/>
      <c r="D144"/>
      <c r="Q144"/>
      <c r="R144"/>
      <c r="S144"/>
      <c r="T144"/>
      <c r="U144"/>
      <c r="V144"/>
      <c r="W144"/>
      <c r="X144"/>
      <c r="Y144"/>
      <c r="Z144"/>
      <c r="AA144"/>
      <c r="AB144"/>
      <c r="AC144"/>
    </row>
    <row r="145" spans="1:29" x14ac:dyDescent="0.25">
      <c r="A145"/>
      <c r="B145"/>
      <c r="C145"/>
      <c r="D145"/>
      <c r="Q145"/>
      <c r="R145"/>
      <c r="S145"/>
      <c r="T145"/>
      <c r="U145"/>
      <c r="V145"/>
      <c r="W145"/>
      <c r="X145"/>
      <c r="Y145"/>
      <c r="Z145"/>
      <c r="AA145"/>
      <c r="AB145"/>
      <c r="AC145"/>
    </row>
    <row r="146" spans="1:29" x14ac:dyDescent="0.25">
      <c r="A146"/>
      <c r="B146"/>
      <c r="C146"/>
      <c r="D146"/>
      <c r="Q146"/>
      <c r="R146"/>
      <c r="S146"/>
      <c r="T146"/>
      <c r="U146"/>
      <c r="V146"/>
      <c r="W146"/>
      <c r="X146"/>
      <c r="Y146"/>
      <c r="Z146"/>
      <c r="AA146"/>
      <c r="AB146"/>
      <c r="AC146"/>
    </row>
    <row r="147" spans="1:29" x14ac:dyDescent="0.25">
      <c r="A147"/>
      <c r="B147"/>
      <c r="C147"/>
      <c r="D147"/>
      <c r="Q147"/>
      <c r="R147"/>
      <c r="S147"/>
      <c r="T147"/>
      <c r="U147"/>
      <c r="V147"/>
      <c r="W147"/>
      <c r="X147"/>
      <c r="Y147"/>
      <c r="Z147"/>
      <c r="AA147"/>
      <c r="AB147"/>
      <c r="AC147"/>
    </row>
    <row r="148" spans="1:29" x14ac:dyDescent="0.25">
      <c r="A148"/>
      <c r="B148"/>
      <c r="C148"/>
      <c r="D148"/>
      <c r="Q148"/>
      <c r="R148"/>
      <c r="S148"/>
      <c r="T148"/>
      <c r="U148"/>
      <c r="V148"/>
      <c r="W148"/>
      <c r="X148"/>
      <c r="Y148"/>
      <c r="Z148"/>
      <c r="AA148"/>
      <c r="AB148"/>
      <c r="AC148"/>
    </row>
    <row r="149" spans="1:29" x14ac:dyDescent="0.25">
      <c r="A149"/>
      <c r="B149"/>
      <c r="C149"/>
      <c r="D149"/>
      <c r="Q149"/>
      <c r="R149"/>
      <c r="S149"/>
      <c r="T149"/>
      <c r="U149"/>
      <c r="V149"/>
      <c r="W149"/>
      <c r="X149"/>
      <c r="Y149"/>
      <c r="Z149"/>
      <c r="AA149"/>
      <c r="AB149"/>
      <c r="AC149"/>
    </row>
  </sheetData>
  <mergeCells count="55">
    <mergeCell ref="B64:C64"/>
    <mergeCell ref="A6:D6"/>
    <mergeCell ref="B20:C20"/>
    <mergeCell ref="B8:C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45:C45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  <mergeCell ref="B43:C43"/>
    <mergeCell ref="B44:C44"/>
    <mergeCell ref="B38:C38"/>
    <mergeCell ref="B61:C61"/>
    <mergeCell ref="B46:C46"/>
    <mergeCell ref="B47:C47"/>
    <mergeCell ref="B48:C48"/>
    <mergeCell ref="B49:C49"/>
    <mergeCell ref="B50:C50"/>
    <mergeCell ref="B51:C51"/>
    <mergeCell ref="B52:C52"/>
    <mergeCell ref="B57:C57"/>
    <mergeCell ref="B58:C58"/>
    <mergeCell ref="B59:C59"/>
    <mergeCell ref="B60:C60"/>
    <mergeCell ref="B53:C53"/>
    <mergeCell ref="B54:C54"/>
    <mergeCell ref="B55:C55"/>
    <mergeCell ref="B56:C56"/>
  </mergeCells>
  <pageMargins left="0.70866141732283472" right="0.31496062992125984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priedas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2022-02-21T07:10:05Z</cp:lastPrinted>
  <dcterms:created xsi:type="dcterms:W3CDTF">2022-02-03T14:45:16Z</dcterms:created>
  <dcterms:modified xsi:type="dcterms:W3CDTF">2022-03-15T12:12:56Z</dcterms:modified>
</cp:coreProperties>
</file>