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ekretoriatas\_Norminiai\"/>
    </mc:Choice>
  </mc:AlternateContent>
  <bookViews>
    <workbookView xWindow="0" yWindow="0" windowWidth="23040" windowHeight="8610"/>
  </bookViews>
  <sheets>
    <sheet name="6 PRIEDAS" sheetId="44" r:id="rId1"/>
  </sheets>
  <definedNames>
    <definedName name="_xlnm.Print_Titles" localSheetId="0">'6 PRIEDAS'!$8:$10</definedName>
  </definedNames>
  <calcPr calcId="162913"/>
</workbook>
</file>

<file path=xl/calcChain.xml><?xml version="1.0" encoding="utf-8"?>
<calcChain xmlns="http://schemas.openxmlformats.org/spreadsheetml/2006/main">
  <c r="E46" i="44" l="1"/>
  <c r="F46" i="44"/>
  <c r="G46" i="44"/>
  <c r="D46" i="44"/>
  <c r="F19" i="44" l="1"/>
  <c r="G19" i="44"/>
  <c r="D21" i="44"/>
  <c r="D19" i="44"/>
  <c r="E21" i="44"/>
  <c r="E23" i="44"/>
  <c r="E22" i="44"/>
  <c r="E45" i="44"/>
  <c r="E44" i="44" s="1"/>
  <c r="D45" i="44"/>
  <c r="D44" i="44" s="1"/>
  <c r="E37" i="44"/>
  <c r="E36" i="44" s="1"/>
  <c r="F37" i="44"/>
  <c r="F36" i="44" s="1"/>
  <c r="G37" i="44"/>
  <c r="G36" i="44" s="1"/>
  <c r="D37" i="44"/>
  <c r="D36" i="44" s="1"/>
  <c r="D30" i="44"/>
  <c r="D29" i="44" s="1"/>
  <c r="G13" i="44"/>
  <c r="E13" i="44"/>
  <c r="G48" i="44"/>
  <c r="F48" i="44"/>
  <c r="E48" i="44"/>
  <c r="D48" i="44"/>
  <c r="G44" i="44"/>
  <c r="G43" i="44" s="1"/>
  <c r="F44" i="44"/>
  <c r="G41" i="44"/>
  <c r="G40" i="44"/>
  <c r="F41" i="44"/>
  <c r="F40" i="44" s="1"/>
  <c r="E41" i="44"/>
  <c r="E40" i="44" s="1"/>
  <c r="D41" i="44"/>
  <c r="D40" i="44" s="1"/>
  <c r="F30" i="44"/>
  <c r="F29" i="44" s="1"/>
  <c r="E30" i="44"/>
  <c r="E29" i="44" s="1"/>
  <c r="G27" i="44"/>
  <c r="F27" i="44"/>
  <c r="E27" i="44"/>
  <c r="D27" i="44"/>
  <c r="G25" i="44"/>
  <c r="G24" i="44" s="1"/>
  <c r="F25" i="44"/>
  <c r="E25" i="44"/>
  <c r="D25" i="44"/>
  <c r="D24" i="44" s="1"/>
  <c r="G15" i="44"/>
  <c r="F15" i="44"/>
  <c r="E15" i="44"/>
  <c r="D15" i="44"/>
  <c r="F13" i="44"/>
  <c r="D13" i="44"/>
  <c r="G30" i="44"/>
  <c r="G29" i="44" s="1"/>
  <c r="F43" i="44"/>
  <c r="F52" i="44" l="1"/>
  <c r="D54" i="44"/>
  <c r="G54" i="44"/>
  <c r="F54" i="44"/>
  <c r="D12" i="44"/>
  <c r="F53" i="44"/>
  <c r="E24" i="44"/>
  <c r="E52" i="44"/>
  <c r="E43" i="44"/>
  <c r="D43" i="44"/>
  <c r="E19" i="44"/>
  <c r="E54" i="44" s="1"/>
  <c r="G12" i="44"/>
  <c r="G50" i="44" s="1"/>
  <c r="G53" i="44"/>
  <c r="D53" i="44"/>
  <c r="E53" i="44"/>
  <c r="G52" i="44"/>
  <c r="D52" i="44"/>
  <c r="F24" i="44"/>
  <c r="F12" i="44"/>
  <c r="F50" i="44" s="1"/>
  <c r="D50" i="44" l="1"/>
  <c r="E12" i="44"/>
  <c r="E50" i="44" s="1"/>
</calcChain>
</file>

<file path=xl/sharedStrings.xml><?xml version="1.0" encoding="utf-8"?>
<sst xmlns="http://schemas.openxmlformats.org/spreadsheetml/2006/main" count="66" uniqueCount="53">
  <si>
    <t>Savivaldybės administracija</t>
  </si>
  <si>
    <t>Iš viso</t>
  </si>
  <si>
    <t>Ekonominės raidos skatinimo programa</t>
  </si>
  <si>
    <t>Sumanios ir pilietiškos visuomenės ugdymo programa</t>
  </si>
  <si>
    <t>Darnaus teritorijų ir infrastruktūros vystymo programa</t>
  </si>
  <si>
    <t>iš jų</t>
  </si>
  <si>
    <t>Žemės sklypų formavimas</t>
  </si>
  <si>
    <t>Kauno miesto savivaldybės visuomenės sveikatos rėmimo specialiajai programai finansuoti</t>
  </si>
  <si>
    <t>Inžinerinei infrastruktūrai plėtoti ir renovuoti</t>
  </si>
  <si>
    <t>Detaliųjų ir jiems prilygintų planų rengimas</t>
  </si>
  <si>
    <t>Kadastrinių matavimų atlikimas</t>
  </si>
  <si>
    <t>iš jų:</t>
  </si>
  <si>
    <t>Asignavimų valdytojo, programos, priemonės  pavadinimas</t>
  </si>
  <si>
    <t>Eil. Nr.</t>
  </si>
  <si>
    <t>išlaidoms</t>
  </si>
  <si>
    <t>turtui įsigyti</t>
  </si>
  <si>
    <t>Iš viso (tūkst. Eur)</t>
  </si>
  <si>
    <t xml:space="preserve">Kauno miesto savivaldybės aplinkos apsaugos rėmimo specialiajai programai finansuoti </t>
  </si>
  <si>
    <t>Kauno miesto pasiekiamumo didinimas</t>
  </si>
  <si>
    <t xml:space="preserve">Kultūros skyriaus reguliavimo sričiai priskirtos kultūros biudžetinės įstaigos </t>
  </si>
  <si>
    <t xml:space="preserve">Socialinių paslaugų biudžetinės įstaigos </t>
  </si>
  <si>
    <t xml:space="preserve">Sporto biudžetinės įstaigos </t>
  </si>
  <si>
    <t xml:space="preserve">Švietimo skyriaus reguliavimo sričiai priskirtos biudžetinės įstaigos </t>
  </si>
  <si>
    <t xml:space="preserve">Kauno miesto savivaldybės tarybos </t>
  </si>
  <si>
    <t>iš viso</t>
  </si>
  <si>
    <t>iš jų darbo užmokesčiui</t>
  </si>
  <si>
    <t>kodas</t>
  </si>
  <si>
    <t>Prog-  ramos</t>
  </si>
  <si>
    <t>6 priedas</t>
  </si>
  <si>
    <t xml:space="preserve"> Savivaldybės gyvenamųjų patalpų (statinių) ir jų priklausinių valdymo, priežiūros ir tvarkymo efektyvinimas </t>
  </si>
  <si>
    <t xml:space="preserve"> Savivaldybės valdomų  negyvenamųjų pastatų,  patalpų, statinių valdymo, priežiūros ir tvarkymo efektyvinimas</t>
  </si>
  <si>
    <t>1.</t>
  </si>
  <si>
    <t>2.</t>
  </si>
  <si>
    <t>3.</t>
  </si>
  <si>
    <t>4.</t>
  </si>
  <si>
    <t>5.</t>
  </si>
  <si>
    <t>Pajamų už parduotus valstybinės žemės sklypus likutis  – iš viso</t>
  </si>
  <si>
    <t>Pajamų už naudojimąsi Kauno miesto savivaldybės viešąja turizmo ir poilsio infrastruktūra likutis  – iš viso</t>
  </si>
  <si>
    <t>Biudžeto lėšų likutis  – iš viso</t>
  </si>
  <si>
    <t>Kompleksinio teritorijų planavimo dokumentų rengimas</t>
  </si>
  <si>
    <t>Neformaliajam vaikų švietimui finansuoti</t>
  </si>
  <si>
    <t>Europos Sąjungos ir kitos tarptautinės paramos finansavimo lėšų likutis – iš viso</t>
  </si>
  <si>
    <t>KAUNO MIESTO SAVIVALDYBĖS 2019 METŲ BIUDŽETO LĖŠŲ LIKUČIO NAUDOJIMAS            2020 METAIS</t>
  </si>
  <si>
    <t>Įmokėtų į Savivaldybės biudžetą biudžetinių įstaigų pajamų likutis trumpalaikiams įsipareigojimams (išskyrus skolinius įsipareigojimus), esantiems                                     2019 m. gruodžio 31 d., dengti ir programos priemonėms finansuoti – iš viso</t>
  </si>
  <si>
    <t>Kauno miesto savivaldybės specialiųjų programų likutis trumpalaikiams įsipareigojimams (išskyrus skolinius įsipareigojimus), esantiems                                          2019 m. gruodžio 31 d., dengti ir programoms finansuoti  – iš viso</t>
  </si>
  <si>
    <t>Trumpalaikiams įsipareigojimams (išskyrus skolinius įsipareigojimus), esantiems 2019 m. gruodžio 31 d., vykdyti</t>
  </si>
  <si>
    <t>Biudžetinė įstaiga „Parkavimas Kaune“</t>
  </si>
  <si>
    <t>Tarptautinės rinkodaros ir turizmo plėtros ir skatinimas, palankių sąlygų investicijoms Kaune sudarymas</t>
  </si>
  <si>
    <t>6.</t>
  </si>
  <si>
    <t>Miesto tvarkymui  ir infrastruktūrai finansuoti</t>
  </si>
  <si>
    <t xml:space="preserve">2020 m.  vasario 25 d. </t>
  </si>
  <si>
    <t>sprendimo Nr. T-45</t>
  </si>
  <si>
    <t>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</si>
</sst>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L_t_-;\-* #,##0.00\ _L_t_-;_-* &quot;-&quot;??\ _L_t_-;_-@_-"/>
    <numFmt numFmtId="165" formatCode="0.0"/>
    <numFmt numFmtId="166" formatCode="#,##0.0"/>
  </numFmts>
  <fonts count="7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1" xfId="0" applyFont="1" applyFill="1" applyBorder="1"/>
    <xf numFmtId="0" fontId="5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0" borderId="0" xfId="0" applyFont="1" applyFill="1"/>
    <xf numFmtId="2" fontId="4" fillId="0" borderId="0" xfId="0" applyNumberFormat="1" applyFont="1" applyFill="1"/>
    <xf numFmtId="0" fontId="4" fillId="0" borderId="0" xfId="0" applyFont="1"/>
    <xf numFmtId="0" fontId="4" fillId="0" borderId="1" xfId="0" applyFont="1" applyFill="1" applyBorder="1" applyAlignment="1">
      <alignment horizontal="center" vertical="top"/>
    </xf>
    <xf numFmtId="0" fontId="5" fillId="0" borderId="0" xfId="0" applyFont="1"/>
    <xf numFmtId="0" fontId="2" fillId="0" borderId="1" xfId="0" applyFont="1" applyFill="1" applyBorder="1" applyAlignment="1">
      <alignment wrapText="1"/>
    </xf>
    <xf numFmtId="165" fontId="4" fillId="0" borderId="0" xfId="0" applyNumberFormat="1" applyFont="1" applyFill="1"/>
    <xf numFmtId="0" fontId="5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4" fillId="0" borderId="2" xfId="0" applyFont="1" applyBorder="1" applyAlignment="1">
      <alignment horizontal="center" vertical="top" wrapText="1"/>
    </xf>
    <xf numFmtId="166" fontId="4" fillId="0" borderId="1" xfId="0" applyNumberFormat="1" applyFont="1" applyFill="1" applyBorder="1"/>
    <xf numFmtId="166" fontId="5" fillId="0" borderId="1" xfId="0" applyNumberFormat="1" applyFont="1" applyFill="1" applyBorder="1"/>
    <xf numFmtId="166" fontId="3" fillId="0" borderId="1" xfId="0" applyNumberFormat="1" applyFont="1" applyFill="1" applyBorder="1" applyAlignment="1">
      <alignment horizontal="right"/>
    </xf>
    <xf numFmtId="166" fontId="2" fillId="0" borderId="1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166" fontId="5" fillId="0" borderId="0" xfId="0" applyNumberFormat="1" applyFont="1" applyFill="1" applyBorder="1"/>
    <xf numFmtId="0" fontId="5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Fill="1" applyBorder="1" applyAlignment="1"/>
    <xf numFmtId="0" fontId="4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</cellXfs>
  <cellStyles count="6">
    <cellStyle name="Įprastas" xfId="0" builtinId="0"/>
    <cellStyle name="Įprastas 2" xfId="1"/>
    <cellStyle name="Įprastas 3" xfId="2"/>
    <cellStyle name="Įprastas 7 2" xfId="3"/>
    <cellStyle name="Kablelis 2" xfId="4"/>
    <cellStyle name="Kablelis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topLeftCell="B1" zoomScale="140" zoomScaleNormal="140" workbookViewId="0">
      <selection activeCell="I7" sqref="I7"/>
    </sheetView>
  </sheetViews>
  <sheetFormatPr defaultColWidth="8.85546875" defaultRowHeight="15.75" x14ac:dyDescent="0.25"/>
  <cols>
    <col min="1" max="1" width="4.85546875" style="24" customWidth="1"/>
    <col min="2" max="2" width="8" style="24" customWidth="1"/>
    <col min="3" max="3" width="41.140625" style="11" customWidth="1"/>
    <col min="4" max="4" width="10.7109375" style="9" customWidth="1"/>
    <col min="5" max="5" width="10.5703125" style="9" customWidth="1"/>
    <col min="6" max="6" width="12.5703125" style="9" customWidth="1"/>
    <col min="7" max="7" width="9" style="9" customWidth="1"/>
    <col min="8" max="16384" width="8.85546875" style="11"/>
  </cols>
  <sheetData>
    <row r="1" spans="1:7" x14ac:dyDescent="0.25">
      <c r="E1" s="9" t="s">
        <v>23</v>
      </c>
    </row>
    <row r="2" spans="1:7" x14ac:dyDescent="0.25">
      <c r="E2" s="9" t="s">
        <v>50</v>
      </c>
    </row>
    <row r="3" spans="1:7" x14ac:dyDescent="0.25">
      <c r="E3" s="9" t="s">
        <v>51</v>
      </c>
    </row>
    <row r="4" spans="1:7" x14ac:dyDescent="0.25">
      <c r="E4" s="9" t="s">
        <v>28</v>
      </c>
    </row>
    <row r="5" spans="1:7" ht="19.5" customHeight="1" x14ac:dyDescent="0.25"/>
    <row r="6" spans="1:7" ht="34.700000000000003" customHeight="1" x14ac:dyDescent="0.25">
      <c r="A6" s="40" t="s">
        <v>42</v>
      </c>
      <c r="B6" s="40"/>
      <c r="C6" s="40"/>
      <c r="D6" s="40"/>
      <c r="E6" s="40"/>
      <c r="F6" s="40"/>
      <c r="G6" s="40"/>
    </row>
    <row r="7" spans="1:7" ht="18.600000000000001" customHeight="1" x14ac:dyDescent="0.25"/>
    <row r="8" spans="1:7" ht="15" customHeight="1" x14ac:dyDescent="0.25">
      <c r="A8" s="41" t="s">
        <v>13</v>
      </c>
      <c r="B8" s="41" t="s">
        <v>27</v>
      </c>
      <c r="C8" s="41" t="s">
        <v>12</v>
      </c>
      <c r="D8" s="43" t="s">
        <v>16</v>
      </c>
      <c r="E8" s="46" t="s">
        <v>5</v>
      </c>
      <c r="F8" s="46"/>
      <c r="G8" s="46"/>
    </row>
    <row r="9" spans="1:7" ht="15.75" customHeight="1" x14ac:dyDescent="0.25">
      <c r="A9" s="42"/>
      <c r="B9" s="42"/>
      <c r="C9" s="42"/>
      <c r="D9" s="44"/>
      <c r="E9" s="47" t="s">
        <v>14</v>
      </c>
      <c r="F9" s="48"/>
      <c r="G9" s="43" t="s">
        <v>15</v>
      </c>
    </row>
    <row r="10" spans="1:7" ht="32.1" customHeight="1" x14ac:dyDescent="0.25">
      <c r="A10" s="18"/>
      <c r="B10" s="18" t="s">
        <v>26</v>
      </c>
      <c r="C10" s="18"/>
      <c r="D10" s="45"/>
      <c r="E10" s="12" t="s">
        <v>24</v>
      </c>
      <c r="F10" s="23" t="s">
        <v>25</v>
      </c>
      <c r="G10" s="45"/>
    </row>
    <row r="11" spans="1:7" ht="15.75" customHeight="1" x14ac:dyDescent="0.25">
      <c r="A11" s="25"/>
      <c r="B11" s="25"/>
      <c r="C11" s="16" t="s">
        <v>0</v>
      </c>
      <c r="D11" s="1"/>
      <c r="E11" s="1"/>
      <c r="F11" s="1"/>
      <c r="G11" s="1"/>
    </row>
    <row r="12" spans="1:7" s="13" customFormat="1" ht="77.25" customHeight="1" x14ac:dyDescent="0.25">
      <c r="A12" s="30" t="s">
        <v>31</v>
      </c>
      <c r="B12" s="51" t="s">
        <v>43</v>
      </c>
      <c r="C12" s="52"/>
      <c r="D12" s="20">
        <f>D13+D15+D19</f>
        <v>4130.5</v>
      </c>
      <c r="E12" s="20">
        <f>E13+E15+E19</f>
        <v>3892.9</v>
      </c>
      <c r="F12" s="20">
        <f>F13+F15+F19</f>
        <v>6.7</v>
      </c>
      <c r="G12" s="20">
        <f>G13+G15+G19</f>
        <v>237.60000000000002</v>
      </c>
    </row>
    <row r="13" spans="1:7" x14ac:dyDescent="0.25">
      <c r="A13" s="31"/>
      <c r="B13" s="26">
        <v>1</v>
      </c>
      <c r="C13" s="5" t="s">
        <v>2</v>
      </c>
      <c r="D13" s="19">
        <f>D14</f>
        <v>490.3</v>
      </c>
      <c r="E13" s="19">
        <f>E14</f>
        <v>464.4</v>
      </c>
      <c r="F13" s="19">
        <f>F14</f>
        <v>0</v>
      </c>
      <c r="G13" s="19">
        <f>G14</f>
        <v>25.9</v>
      </c>
    </row>
    <row r="14" spans="1:7" ht="31.5" x14ac:dyDescent="0.25">
      <c r="A14" s="31"/>
      <c r="B14" s="25"/>
      <c r="C14" s="3" t="s">
        <v>19</v>
      </c>
      <c r="D14" s="19">
        <v>490.3</v>
      </c>
      <c r="E14" s="19">
        <v>464.4</v>
      </c>
      <c r="F14" s="19"/>
      <c r="G14" s="19">
        <v>25.9</v>
      </c>
    </row>
    <row r="15" spans="1:7" ht="31.5" x14ac:dyDescent="0.25">
      <c r="A15" s="31"/>
      <c r="B15" s="26">
        <v>2</v>
      </c>
      <c r="C15" s="5" t="s">
        <v>3</v>
      </c>
      <c r="D15" s="19">
        <f>D16+D17+D18</f>
        <v>1634.3000000000002</v>
      </c>
      <c r="E15" s="19">
        <f>E16+E17+E18</f>
        <v>1445.9</v>
      </c>
      <c r="F15" s="19">
        <f>F16+F17+F18</f>
        <v>6.7</v>
      </c>
      <c r="G15" s="19">
        <f>G16+G17+G18</f>
        <v>188.4</v>
      </c>
    </row>
    <row r="16" spans="1:7" x14ac:dyDescent="0.25">
      <c r="A16" s="31"/>
      <c r="B16" s="25"/>
      <c r="C16" s="3" t="s">
        <v>20</v>
      </c>
      <c r="D16" s="19">
        <v>48.3</v>
      </c>
      <c r="E16" s="19">
        <v>42.5</v>
      </c>
      <c r="F16" s="19"/>
      <c r="G16" s="19">
        <v>5.8</v>
      </c>
    </row>
    <row r="17" spans="1:7" x14ac:dyDescent="0.25">
      <c r="A17" s="31"/>
      <c r="B17" s="25"/>
      <c r="C17" s="3" t="s">
        <v>21</v>
      </c>
      <c r="D17" s="19">
        <v>253.3</v>
      </c>
      <c r="E17" s="19">
        <v>211</v>
      </c>
      <c r="F17" s="19"/>
      <c r="G17" s="19">
        <v>42.3</v>
      </c>
    </row>
    <row r="18" spans="1:7" ht="31.5" x14ac:dyDescent="0.25">
      <c r="A18" s="31"/>
      <c r="B18" s="25"/>
      <c r="C18" s="3" t="s">
        <v>22</v>
      </c>
      <c r="D18" s="19">
        <v>1332.7</v>
      </c>
      <c r="E18" s="19">
        <v>1192.4000000000001</v>
      </c>
      <c r="F18" s="19">
        <v>6.7</v>
      </c>
      <c r="G18" s="19">
        <v>140.30000000000001</v>
      </c>
    </row>
    <row r="19" spans="1:7" ht="31.5" x14ac:dyDescent="0.25">
      <c r="A19" s="31"/>
      <c r="B19" s="25">
        <v>3</v>
      </c>
      <c r="C19" s="2" t="s">
        <v>4</v>
      </c>
      <c r="D19" s="19">
        <f>D22+D23+D20+D21</f>
        <v>2005.9</v>
      </c>
      <c r="E19" s="19">
        <f>E22+E23+E20+E21</f>
        <v>1982.6</v>
      </c>
      <c r="F19" s="19">
        <f>F22+F23+F20+F21</f>
        <v>0</v>
      </c>
      <c r="G19" s="19">
        <f>G22+G23+G20+G21</f>
        <v>23.3</v>
      </c>
    </row>
    <row r="20" spans="1:7" x14ac:dyDescent="0.25">
      <c r="A20" s="31"/>
      <c r="B20" s="25"/>
      <c r="C20" s="36" t="s">
        <v>46</v>
      </c>
      <c r="D20" s="19">
        <v>47.2</v>
      </c>
      <c r="E20" s="19">
        <v>23.9</v>
      </c>
      <c r="F20" s="19"/>
      <c r="G20" s="19">
        <v>23.3</v>
      </c>
    </row>
    <row r="21" spans="1:7" x14ac:dyDescent="0.25">
      <c r="A21" s="31"/>
      <c r="B21" s="25"/>
      <c r="C21" s="38" t="s">
        <v>49</v>
      </c>
      <c r="D21" s="19">
        <f>674.4+442.9</f>
        <v>1117.3</v>
      </c>
      <c r="E21" s="19">
        <f>674.4+442.9</f>
        <v>1117.3</v>
      </c>
      <c r="F21" s="19"/>
      <c r="G21" s="19"/>
    </row>
    <row r="22" spans="1:7" ht="47.25" x14ac:dyDescent="0.25">
      <c r="A22" s="31"/>
      <c r="B22" s="25"/>
      <c r="C22" s="4" t="s">
        <v>29</v>
      </c>
      <c r="D22" s="19">
        <v>808.9</v>
      </c>
      <c r="E22" s="19">
        <f>1483.3-674.4</f>
        <v>808.9</v>
      </c>
      <c r="F22" s="19"/>
      <c r="G22" s="19"/>
    </row>
    <row r="23" spans="1:7" ht="47.25" x14ac:dyDescent="0.25">
      <c r="A23" s="31"/>
      <c r="B23" s="25"/>
      <c r="C23" s="4" t="s">
        <v>30</v>
      </c>
      <c r="D23" s="19">
        <v>32.5</v>
      </c>
      <c r="E23" s="19">
        <f>475.4-442.9</f>
        <v>32.5</v>
      </c>
      <c r="F23" s="19"/>
      <c r="G23" s="19"/>
    </row>
    <row r="24" spans="1:7" s="13" customFormat="1" ht="80.099999999999994" customHeight="1" x14ac:dyDescent="0.25">
      <c r="A24" s="30" t="s">
        <v>32</v>
      </c>
      <c r="B24" s="49" t="s">
        <v>44</v>
      </c>
      <c r="C24" s="50"/>
      <c r="D24" s="20">
        <f>D25+D27</f>
        <v>384.4</v>
      </c>
      <c r="E24" s="20">
        <f>E25+E27</f>
        <v>384.4</v>
      </c>
      <c r="F24" s="20">
        <f>F25+F27</f>
        <v>0</v>
      </c>
      <c r="G24" s="20">
        <f>G25+G27</f>
        <v>0</v>
      </c>
    </row>
    <row r="25" spans="1:7" ht="31.5" x14ac:dyDescent="0.25">
      <c r="A25" s="31"/>
      <c r="B25" s="25">
        <v>2</v>
      </c>
      <c r="C25" s="5" t="s">
        <v>3</v>
      </c>
      <c r="D25" s="19">
        <f>D26</f>
        <v>52.2</v>
      </c>
      <c r="E25" s="19">
        <f>E26</f>
        <v>52.2</v>
      </c>
      <c r="F25" s="19">
        <f>F26</f>
        <v>0</v>
      </c>
      <c r="G25" s="19">
        <f>G26</f>
        <v>0</v>
      </c>
    </row>
    <row r="26" spans="1:7" ht="47.25" x14ac:dyDescent="0.25">
      <c r="A26" s="31"/>
      <c r="B26" s="25"/>
      <c r="C26" s="4" t="s">
        <v>7</v>
      </c>
      <c r="D26" s="19">
        <v>52.2</v>
      </c>
      <c r="E26" s="19">
        <v>52.2</v>
      </c>
      <c r="F26" s="19"/>
      <c r="G26" s="19"/>
    </row>
    <row r="27" spans="1:7" ht="31.5" x14ac:dyDescent="0.25">
      <c r="A27" s="31"/>
      <c r="B27" s="25">
        <v>3</v>
      </c>
      <c r="C27" s="2" t="s">
        <v>4</v>
      </c>
      <c r="D27" s="19">
        <f>D28</f>
        <v>332.2</v>
      </c>
      <c r="E27" s="19">
        <f>E28</f>
        <v>332.2</v>
      </c>
      <c r="F27" s="19">
        <f>F28</f>
        <v>0</v>
      </c>
      <c r="G27" s="19">
        <f>G28</f>
        <v>0</v>
      </c>
    </row>
    <row r="28" spans="1:7" ht="48.6" customHeight="1" x14ac:dyDescent="0.25">
      <c r="A28" s="31"/>
      <c r="B28" s="25"/>
      <c r="C28" s="3" t="s">
        <v>17</v>
      </c>
      <c r="D28" s="21">
        <v>332.2</v>
      </c>
      <c r="E28" s="19">
        <v>332.2</v>
      </c>
      <c r="F28" s="19"/>
      <c r="G28" s="19"/>
    </row>
    <row r="29" spans="1:7" s="13" customFormat="1" ht="36" customHeight="1" x14ac:dyDescent="0.25">
      <c r="A29" s="30" t="s">
        <v>33</v>
      </c>
      <c r="B29" s="49" t="s">
        <v>36</v>
      </c>
      <c r="C29" s="50"/>
      <c r="D29" s="20">
        <f>D30</f>
        <v>2533.1</v>
      </c>
      <c r="E29" s="20">
        <f>E30</f>
        <v>220</v>
      </c>
      <c r="F29" s="20">
        <f>F30</f>
        <v>0</v>
      </c>
      <c r="G29" s="20">
        <f>G30</f>
        <v>2313.1</v>
      </c>
    </row>
    <row r="30" spans="1:7" ht="31.5" x14ac:dyDescent="0.25">
      <c r="A30" s="31"/>
      <c r="B30" s="26">
        <v>3</v>
      </c>
      <c r="C30" s="2" t="s">
        <v>4</v>
      </c>
      <c r="D30" s="19">
        <f>D31+D32+D33+D34+D35</f>
        <v>2533.1</v>
      </c>
      <c r="E30" s="19">
        <f>E31+E32+E33+E34+E35</f>
        <v>220</v>
      </c>
      <c r="F30" s="19">
        <f>F31+F32+F33+F34+F35</f>
        <v>0</v>
      </c>
      <c r="G30" s="19">
        <f>G31+G32+G33+G34+G35</f>
        <v>2313.1</v>
      </c>
    </row>
    <row r="31" spans="1:7" x14ac:dyDescent="0.25">
      <c r="A31" s="31"/>
      <c r="B31" s="25"/>
      <c r="C31" s="3" t="s">
        <v>8</v>
      </c>
      <c r="D31" s="21">
        <v>2193.1</v>
      </c>
      <c r="E31" s="19"/>
      <c r="F31" s="19"/>
      <c r="G31" s="19">
        <v>2193.1</v>
      </c>
    </row>
    <row r="32" spans="1:7" ht="31.5" x14ac:dyDescent="0.25">
      <c r="A32" s="31"/>
      <c r="B32" s="25"/>
      <c r="C32" s="3" t="s">
        <v>39</v>
      </c>
      <c r="D32" s="21">
        <v>150</v>
      </c>
      <c r="E32" s="19">
        <v>150</v>
      </c>
      <c r="F32" s="19"/>
      <c r="G32" s="19"/>
    </row>
    <row r="33" spans="1:7" x14ac:dyDescent="0.25">
      <c r="A33" s="31"/>
      <c r="B33" s="25"/>
      <c r="C33" s="3" t="s">
        <v>9</v>
      </c>
      <c r="D33" s="21">
        <v>50</v>
      </c>
      <c r="E33" s="19"/>
      <c r="F33" s="19"/>
      <c r="G33" s="19">
        <v>50</v>
      </c>
    </row>
    <row r="34" spans="1:7" x14ac:dyDescent="0.25">
      <c r="A34" s="31"/>
      <c r="B34" s="25"/>
      <c r="C34" s="3" t="s">
        <v>10</v>
      </c>
      <c r="D34" s="21">
        <v>70</v>
      </c>
      <c r="E34" s="19">
        <v>70</v>
      </c>
      <c r="F34" s="19"/>
      <c r="G34" s="19"/>
    </row>
    <row r="35" spans="1:7" x14ac:dyDescent="0.25">
      <c r="A35" s="31"/>
      <c r="B35" s="25"/>
      <c r="C35" s="3" t="s">
        <v>6</v>
      </c>
      <c r="D35" s="21">
        <v>70</v>
      </c>
      <c r="E35" s="19"/>
      <c r="F35" s="19"/>
      <c r="G35" s="19">
        <v>70</v>
      </c>
    </row>
    <row r="36" spans="1:7" s="13" customFormat="1" ht="50.45" customHeight="1" x14ac:dyDescent="0.25">
      <c r="A36" s="30" t="s">
        <v>34</v>
      </c>
      <c r="B36" s="49" t="s">
        <v>37</v>
      </c>
      <c r="C36" s="50"/>
      <c r="D36" s="20">
        <f>D37</f>
        <v>501</v>
      </c>
      <c r="E36" s="20">
        <f>E37</f>
        <v>501</v>
      </c>
      <c r="F36" s="20">
        <f>F37</f>
        <v>0</v>
      </c>
      <c r="G36" s="20">
        <f>G37</f>
        <v>0</v>
      </c>
    </row>
    <row r="37" spans="1:7" x14ac:dyDescent="0.25">
      <c r="A37" s="31"/>
      <c r="B37" s="26">
        <v>1</v>
      </c>
      <c r="C37" s="5" t="s">
        <v>2</v>
      </c>
      <c r="D37" s="19">
        <f>D39+D38</f>
        <v>501</v>
      </c>
      <c r="E37" s="19">
        <f>E39+E38</f>
        <v>501</v>
      </c>
      <c r="F37" s="19">
        <f>F39+F38</f>
        <v>0</v>
      </c>
      <c r="G37" s="19">
        <f>G39+G38</f>
        <v>0</v>
      </c>
    </row>
    <row r="38" spans="1:7" ht="47.25" x14ac:dyDescent="0.25">
      <c r="A38" s="31"/>
      <c r="B38" s="25"/>
      <c r="C38" s="37" t="s">
        <v>47</v>
      </c>
      <c r="D38" s="19">
        <v>401</v>
      </c>
      <c r="E38" s="19">
        <v>401</v>
      </c>
      <c r="F38" s="19"/>
      <c r="G38" s="19"/>
    </row>
    <row r="39" spans="1:7" x14ac:dyDescent="0.25">
      <c r="A39" s="31"/>
      <c r="B39" s="25"/>
      <c r="C39" s="8" t="s">
        <v>18</v>
      </c>
      <c r="D39" s="19">
        <v>100</v>
      </c>
      <c r="E39" s="19">
        <v>100</v>
      </c>
      <c r="F39" s="19"/>
      <c r="G39" s="19"/>
    </row>
    <row r="40" spans="1:7" s="13" customFormat="1" ht="41.25" customHeight="1" x14ac:dyDescent="0.25">
      <c r="A40" s="32" t="s">
        <v>35</v>
      </c>
      <c r="B40" s="49" t="s">
        <v>41</v>
      </c>
      <c r="C40" s="50"/>
      <c r="D40" s="22">
        <f>D41</f>
        <v>2.5</v>
      </c>
      <c r="E40" s="22">
        <f t="shared" ref="E40:G41" si="0">E41</f>
        <v>2.5</v>
      </c>
      <c r="F40" s="22">
        <f t="shared" si="0"/>
        <v>2.5</v>
      </c>
      <c r="G40" s="22">
        <f t="shared" si="0"/>
        <v>0</v>
      </c>
    </row>
    <row r="41" spans="1:7" ht="31.5" x14ac:dyDescent="0.25">
      <c r="A41" s="33"/>
      <c r="B41" s="34">
        <v>2</v>
      </c>
      <c r="C41" s="5" t="s">
        <v>3</v>
      </c>
      <c r="D41" s="21">
        <f>D42</f>
        <v>2.5</v>
      </c>
      <c r="E41" s="21">
        <f t="shared" si="0"/>
        <v>2.5</v>
      </c>
      <c r="F41" s="21">
        <f t="shared" si="0"/>
        <v>2.5</v>
      </c>
      <c r="G41" s="21">
        <f t="shared" si="0"/>
        <v>0</v>
      </c>
    </row>
    <row r="42" spans="1:7" x14ac:dyDescent="0.25">
      <c r="A42" s="33"/>
      <c r="B42" s="35"/>
      <c r="C42" s="36" t="s">
        <v>40</v>
      </c>
      <c r="D42" s="21">
        <v>2.5</v>
      </c>
      <c r="E42" s="19">
        <v>2.5</v>
      </c>
      <c r="F42" s="19">
        <v>2.5</v>
      </c>
      <c r="G42" s="19"/>
    </row>
    <row r="43" spans="1:7" s="13" customFormat="1" x14ac:dyDescent="0.25">
      <c r="A43" s="30" t="s">
        <v>48</v>
      </c>
      <c r="B43" s="49" t="s">
        <v>38</v>
      </c>
      <c r="C43" s="50"/>
      <c r="D43" s="20">
        <f>D44+D46+D48</f>
        <v>14470.9</v>
      </c>
      <c r="E43" s="20">
        <f>E44+E46+E48</f>
        <v>12715.199999999999</v>
      </c>
      <c r="F43" s="20">
        <f>F44+F46+F48</f>
        <v>0</v>
      </c>
      <c r="G43" s="20">
        <f>G44+G46+G48</f>
        <v>1755.7</v>
      </c>
    </row>
    <row r="44" spans="1:7" x14ac:dyDescent="0.25">
      <c r="A44" s="31"/>
      <c r="B44" s="26">
        <v>1</v>
      </c>
      <c r="C44" s="5" t="s">
        <v>2</v>
      </c>
      <c r="D44" s="19">
        <f>D45</f>
        <v>56</v>
      </c>
      <c r="E44" s="19">
        <f>E45</f>
        <v>56</v>
      </c>
      <c r="F44" s="19">
        <f>F45</f>
        <v>0</v>
      </c>
      <c r="G44" s="19">
        <f>G45</f>
        <v>0</v>
      </c>
    </row>
    <row r="45" spans="1:7" ht="47.25" x14ac:dyDescent="0.25">
      <c r="A45" s="31"/>
      <c r="B45" s="25"/>
      <c r="C45" s="6" t="s">
        <v>45</v>
      </c>
      <c r="D45" s="19">
        <f>55.9+0.1</f>
        <v>56</v>
      </c>
      <c r="E45" s="19">
        <f>55.9+0.1</f>
        <v>56</v>
      </c>
      <c r="F45" s="19"/>
      <c r="G45" s="19"/>
    </row>
    <row r="46" spans="1:7" ht="31.5" x14ac:dyDescent="0.25">
      <c r="A46" s="31"/>
      <c r="B46" s="26">
        <v>2</v>
      </c>
      <c r="C46" s="5" t="s">
        <v>3</v>
      </c>
      <c r="D46" s="19">
        <f>D47</f>
        <v>1638.8</v>
      </c>
      <c r="E46" s="19">
        <f t="shared" ref="E46:G46" si="1">E47</f>
        <v>838.8</v>
      </c>
      <c r="F46" s="19">
        <f t="shared" si="1"/>
        <v>0</v>
      </c>
      <c r="G46" s="19">
        <f t="shared" si="1"/>
        <v>800</v>
      </c>
    </row>
    <row r="47" spans="1:7" ht="47.25" x14ac:dyDescent="0.25">
      <c r="A47" s="31"/>
      <c r="B47" s="25"/>
      <c r="C47" s="6" t="s">
        <v>45</v>
      </c>
      <c r="D47" s="19">
        <v>1638.8</v>
      </c>
      <c r="E47" s="19">
        <v>838.8</v>
      </c>
      <c r="F47" s="19"/>
      <c r="G47" s="19">
        <v>800</v>
      </c>
    </row>
    <row r="48" spans="1:7" ht="31.5" x14ac:dyDescent="0.25">
      <c r="A48" s="31"/>
      <c r="B48" s="26">
        <v>3</v>
      </c>
      <c r="C48" s="2" t="s">
        <v>4</v>
      </c>
      <c r="D48" s="19">
        <f>D49</f>
        <v>12776.1</v>
      </c>
      <c r="E48" s="19">
        <f>E49</f>
        <v>11820.4</v>
      </c>
      <c r="F48" s="19">
        <f>F49</f>
        <v>0</v>
      </c>
      <c r="G48" s="19">
        <f>G49</f>
        <v>955.7</v>
      </c>
    </row>
    <row r="49" spans="1:7" ht="47.25" x14ac:dyDescent="0.25">
      <c r="A49" s="31"/>
      <c r="B49" s="25"/>
      <c r="C49" s="6" t="s">
        <v>45</v>
      </c>
      <c r="D49" s="19">
        <v>12776.1</v>
      </c>
      <c r="E49" s="19">
        <v>11820.4</v>
      </c>
      <c r="F49" s="19"/>
      <c r="G49" s="19">
        <v>955.7</v>
      </c>
    </row>
    <row r="50" spans="1:7" s="13" customFormat="1" x14ac:dyDescent="0.25">
      <c r="A50" s="30"/>
      <c r="B50" s="26"/>
      <c r="C50" s="7" t="s">
        <v>1</v>
      </c>
      <c r="D50" s="20">
        <f>D12+D24+D29+D36+D40+D43</f>
        <v>22022.400000000001</v>
      </c>
      <c r="E50" s="20">
        <f t="shared" ref="E50:G50" si="2">E12+E24+E29+E36+E40+E43</f>
        <v>17716</v>
      </c>
      <c r="F50" s="20">
        <f t="shared" si="2"/>
        <v>9.1999999999999993</v>
      </c>
      <c r="G50" s="20">
        <f t="shared" si="2"/>
        <v>4306.3999999999996</v>
      </c>
    </row>
    <row r="51" spans="1:7" x14ac:dyDescent="0.25">
      <c r="A51" s="31"/>
      <c r="B51" s="26"/>
      <c r="C51" s="14" t="s">
        <v>11</v>
      </c>
      <c r="D51" s="20"/>
      <c r="E51" s="20"/>
      <c r="F51" s="20"/>
      <c r="G51" s="20"/>
    </row>
    <row r="52" spans="1:7" x14ac:dyDescent="0.25">
      <c r="A52" s="31"/>
      <c r="B52" s="26">
        <v>1</v>
      </c>
      <c r="C52" s="5" t="s">
        <v>2</v>
      </c>
      <c r="D52" s="20">
        <f>D13+D37+D44</f>
        <v>1047.3</v>
      </c>
      <c r="E52" s="20">
        <f>E13+E37+E44</f>
        <v>1021.4</v>
      </c>
      <c r="F52" s="20">
        <f>F13+F37+F44</f>
        <v>0</v>
      </c>
      <c r="G52" s="20">
        <f>G13+G37+G44</f>
        <v>25.9</v>
      </c>
    </row>
    <row r="53" spans="1:7" ht="31.5" x14ac:dyDescent="0.25">
      <c r="A53" s="31"/>
      <c r="B53" s="26">
        <v>2</v>
      </c>
      <c r="C53" s="5" t="s">
        <v>3</v>
      </c>
      <c r="D53" s="20">
        <f>D15+D25+D41+D46</f>
        <v>3327.8</v>
      </c>
      <c r="E53" s="20">
        <f>E15+E25+E41+E46</f>
        <v>2339.4</v>
      </c>
      <c r="F53" s="20">
        <f>F15+F25+F41+F46</f>
        <v>9.1999999999999993</v>
      </c>
      <c r="G53" s="20">
        <f>G15+G25+G41+G46</f>
        <v>988.4</v>
      </c>
    </row>
    <row r="54" spans="1:7" ht="31.5" x14ac:dyDescent="0.25">
      <c r="A54" s="31"/>
      <c r="B54" s="26">
        <v>3</v>
      </c>
      <c r="C54" s="2" t="s">
        <v>4</v>
      </c>
      <c r="D54" s="20">
        <f>D19+D27+D30+D48</f>
        <v>17647.3</v>
      </c>
      <c r="E54" s="20">
        <f t="shared" ref="E54:G54" si="3">E19+E27+E30+E48</f>
        <v>14355.199999999999</v>
      </c>
      <c r="F54" s="20">
        <f t="shared" si="3"/>
        <v>0</v>
      </c>
      <c r="G54" s="20">
        <f t="shared" si="3"/>
        <v>3292.1000000000004</v>
      </c>
    </row>
    <row r="55" spans="1:7" x14ac:dyDescent="0.25">
      <c r="A55" s="27"/>
      <c r="B55" s="28"/>
      <c r="C55" s="17"/>
      <c r="D55" s="29"/>
      <c r="E55" s="29"/>
      <c r="F55" s="29"/>
      <c r="G55" s="29"/>
    </row>
    <row r="56" spans="1:7" x14ac:dyDescent="0.25">
      <c r="A56" s="39" t="s">
        <v>52</v>
      </c>
      <c r="B56" s="39"/>
      <c r="C56" s="39"/>
      <c r="D56" s="39"/>
      <c r="E56" s="39"/>
      <c r="F56" s="39"/>
      <c r="G56" s="39"/>
    </row>
    <row r="57" spans="1:7" x14ac:dyDescent="0.25">
      <c r="D57" s="15"/>
      <c r="E57" s="15"/>
      <c r="F57" s="15"/>
      <c r="G57" s="15"/>
    </row>
    <row r="58" spans="1:7" x14ac:dyDescent="0.25">
      <c r="D58" s="10"/>
      <c r="E58" s="10"/>
      <c r="F58" s="10"/>
      <c r="G58" s="10"/>
    </row>
  </sheetData>
  <mergeCells count="15">
    <mergeCell ref="A56:G56"/>
    <mergeCell ref="A6:G6"/>
    <mergeCell ref="A8:A9"/>
    <mergeCell ref="B8:B9"/>
    <mergeCell ref="C8:C9"/>
    <mergeCell ref="D8:D10"/>
    <mergeCell ref="E8:G8"/>
    <mergeCell ref="E9:F9"/>
    <mergeCell ref="G9:G10"/>
    <mergeCell ref="B36:C36"/>
    <mergeCell ref="B40:C40"/>
    <mergeCell ref="B43:C43"/>
    <mergeCell ref="B12:C12"/>
    <mergeCell ref="B24:C24"/>
    <mergeCell ref="B29:C29"/>
  </mergeCells>
  <pageMargins left="0.51181102362204722" right="0.11811023622047245" top="0.74803149606299213" bottom="0.55118110236220474" header="0.31496062992125984" footer="0.31496062992125984"/>
  <pageSetup paperSize="9" orientation="portrait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6 PRIEDAS</vt:lpstr>
      <vt:lpstr>'6 PRIEDAS'!Print_Titles</vt:lpstr>
    </vt:vector>
  </TitlesOfParts>
  <Company>Kauno m. sav.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irenjurk</dc:creator>
  <cp:lastModifiedBy>Windows User</cp:lastModifiedBy>
  <cp:lastPrinted>2020-02-25T13:40:03Z</cp:lastPrinted>
  <dcterms:created xsi:type="dcterms:W3CDTF">2013-01-30T13:35:31Z</dcterms:created>
  <dcterms:modified xsi:type="dcterms:W3CDTF">2020-02-25T14:06:19Z</dcterms:modified>
</cp:coreProperties>
</file>