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nobuke\Desktop\"/>
    </mc:Choice>
  </mc:AlternateContent>
  <bookViews>
    <workbookView xWindow="0" yWindow="0" windowWidth="15070" windowHeight="4730" tabRatio="856" activeTab="1"/>
  </bookViews>
  <sheets>
    <sheet name="pajamų palyginimas" sheetId="106" r:id="rId1"/>
    <sheet name="ASIGN. PALYGINIMAS" sheetId="105" r:id="rId2"/>
  </sheets>
  <calcPr calcId="162913"/>
</workbook>
</file>

<file path=xl/calcChain.xml><?xml version="1.0" encoding="utf-8"?>
<calcChain xmlns="http://schemas.openxmlformats.org/spreadsheetml/2006/main">
  <c r="F10" i="106" l="1"/>
  <c r="G10" i="106"/>
  <c r="E7" i="106" l="1"/>
  <c r="D10" i="105"/>
  <c r="E12" i="106" l="1"/>
  <c r="D12" i="106"/>
  <c r="G11" i="106"/>
  <c r="F11" i="106"/>
  <c r="G9" i="106"/>
  <c r="F9" i="106"/>
  <c r="G8" i="106"/>
  <c r="F8" i="106"/>
  <c r="G7" i="106"/>
  <c r="F7" i="106"/>
  <c r="G6" i="106"/>
  <c r="F6" i="106"/>
  <c r="G12" i="106" l="1"/>
  <c r="F12" i="106"/>
  <c r="F10" i="105"/>
  <c r="F11" i="105"/>
  <c r="F12" i="105"/>
  <c r="F13" i="105"/>
  <c r="F14" i="105"/>
  <c r="F15" i="105"/>
  <c r="F16" i="105"/>
  <c r="F17" i="105"/>
  <c r="F9" i="105"/>
  <c r="E10" i="105"/>
  <c r="E11" i="105"/>
  <c r="E12" i="105"/>
  <c r="E13" i="105"/>
  <c r="E14" i="105"/>
  <c r="E15" i="105"/>
  <c r="E16" i="105"/>
  <c r="E17" i="105"/>
  <c r="E9" i="105"/>
  <c r="C18" i="105"/>
  <c r="D18" i="105"/>
  <c r="F18" i="105" s="1"/>
  <c r="E18" i="105" l="1"/>
</calcChain>
</file>

<file path=xl/sharedStrings.xml><?xml version="1.0" encoding="utf-8"?>
<sst xmlns="http://schemas.openxmlformats.org/spreadsheetml/2006/main" count="32" uniqueCount="29">
  <si>
    <t>tūkst. eurų</t>
  </si>
  <si>
    <t>Pavadinimas</t>
  </si>
  <si>
    <t>KULTŪRA</t>
  </si>
  <si>
    <t>ŠVIETIMAS</t>
  </si>
  <si>
    <t>SPORTAS</t>
  </si>
  <si>
    <t>BENDROS VALSTYBĖS PASLAUGOS</t>
  </si>
  <si>
    <t>APLINKOS APSAUGA</t>
  </si>
  <si>
    <t>MIESTO INFRASTRUKTŪRA IR TVARKYMAS</t>
  </si>
  <si>
    <t>2020 m. projektas</t>
  </si>
  <si>
    <t>SOCIALINĖ APSAUGA</t>
  </si>
  <si>
    <t>SVEIKATOS APSAUGA</t>
  </si>
  <si>
    <t>PLĖTROS PROJEKTAI</t>
  </si>
  <si>
    <t>IŠ VISO</t>
  </si>
  <si>
    <t>2020 M. PROJEKTAS</t>
  </si>
  <si>
    <t>2019 m. planas</t>
  </si>
  <si>
    <t>proc.</t>
  </si>
  <si>
    <t>Pokytis palyginus su 2019 m. planu</t>
  </si>
  <si>
    <t>ASIGNAVIMŲ PALYGINIMAS 2019-2020 M.</t>
  </si>
  <si>
    <t>TŪKST. EURŲ</t>
  </si>
  <si>
    <t>2019 M. PLANAS</t>
  </si>
  <si>
    <t>POKYTIS</t>
  </si>
  <si>
    <t>PROC.</t>
  </si>
  <si>
    <t>Mokesčiai</t>
  </si>
  <si>
    <t>Dotacijos</t>
  </si>
  <si>
    <t>Kitos pajamos</t>
  </si>
  <si>
    <t>Turto realizavimo pajamos</t>
  </si>
  <si>
    <t>Skolinimosi pajamos</t>
  </si>
  <si>
    <t>Biudžeto lėšų likutis</t>
  </si>
  <si>
    <t>Pajamų palyginimas 2019-2020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</si>
</sst>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family val="2"/>
    </font>
    <font>
      <sz val="10"/>
      <name val="Arial"/>
      <family val="2"/>
      <charset val="186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sz val="18"/>
      <color rgb="FF000000"/>
      <name val="Calibri"/>
      <family val="2"/>
      <charset val="186"/>
    </font>
    <font>
      <b/>
      <sz val="12"/>
      <name val="Times New Roman"/>
      <family val="1"/>
      <charset val="186"/>
    </font>
    <font>
      <b/>
      <sz val="16"/>
      <color rgb="FF000000"/>
      <name val="Times New Roman"/>
      <family val="1"/>
      <charset val="186"/>
    </font>
    <font>
      <sz val="11"/>
      <name val="Calibri"/>
      <family val="2"/>
    </font>
    <font>
      <b/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Border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2">
    <xf numFmtId="0" fontId="0" fillId="0" borderId="0" xfId="0" applyNumberFormat="1" applyFill="1" applyAlignment="1" applyProtection="1"/>
    <xf numFmtId="0" fontId="3" fillId="0" borderId="0" xfId="0" applyNumberFormat="1" applyFont="1" applyFill="1" applyAlignment="1" applyProtection="1"/>
    <xf numFmtId="0" fontId="6" fillId="0" borderId="0" xfId="0" applyNumberFormat="1" applyFont="1" applyFill="1" applyAlignment="1" applyProtection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8" fillId="0" borderId="0" xfId="0" applyNumberFormat="1" applyFont="1" applyFill="1" applyAlignment="1" applyProtection="1"/>
    <xf numFmtId="0" fontId="5" fillId="0" borderId="1" xfId="0" applyNumberFormat="1" applyFont="1" applyFill="1" applyBorder="1" applyAlignment="1" applyProtection="1"/>
    <xf numFmtId="164" fontId="5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/>
    <xf numFmtId="164" fontId="9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/>
    <xf numFmtId="164" fontId="7" fillId="0" borderId="1" xfId="0" applyNumberFormat="1" applyFont="1" applyFill="1" applyBorder="1" applyAlignment="1" applyProtection="1"/>
    <xf numFmtId="164" fontId="10" fillId="0" borderId="1" xfId="0" applyNumberFormat="1" applyFont="1" applyFill="1" applyBorder="1" applyAlignment="1" applyProtection="1"/>
  </cellXfs>
  <cellStyles count="7">
    <cellStyle name="Įprastas" xfId="0" builtinId="0"/>
    <cellStyle name="Įprastas 2" xfId="3"/>
    <cellStyle name="Įprastas 2 2" xfId="4"/>
    <cellStyle name="Įprastas 3" xfId="5"/>
    <cellStyle name="Normal" xfId="1"/>
    <cellStyle name="Normal 2" xfId="6"/>
    <cellStyle name="Paprastas_2015-04-01" xfId="2"/>
  </cellStyles>
  <dxfs count="0"/>
  <tableStyles count="0" defaultTableStyle="TableStyleMedium2" defaultPivotStyle="PivotStyleLight16"/>
  <colors>
    <mruColors>
      <color rgb="FFCCFFCC"/>
      <color rgb="FFFFFF99"/>
      <color rgb="FF0000FF"/>
      <color rgb="FFFFCC99"/>
      <color rgb="FF99FF66"/>
      <color rgb="FFFFFF66"/>
      <color rgb="FFFFCC66"/>
      <color rgb="FFCCFF66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2"/>
  <sheetViews>
    <sheetView workbookViewId="0">
      <selection activeCell="C17" sqref="C17"/>
    </sheetView>
  </sheetViews>
  <sheetFormatPr defaultColWidth="8.90625" defaultRowHeight="15.5" x14ac:dyDescent="0.35"/>
  <cols>
    <col min="1" max="2" width="8.90625" style="1"/>
    <col min="3" max="3" width="25.453125" style="1" customWidth="1"/>
    <col min="4" max="4" width="19.36328125" style="1" customWidth="1"/>
    <col min="5" max="5" width="17" style="1" customWidth="1"/>
    <col min="6" max="6" width="12.36328125" style="1" customWidth="1"/>
    <col min="7" max="16384" width="8.90625" style="1"/>
  </cols>
  <sheetData>
    <row r="2" spans="3:7" ht="20" x14ac:dyDescent="0.4">
      <c r="C2" s="9" t="s">
        <v>28</v>
      </c>
    </row>
    <row r="3" spans="3:7" x14ac:dyDescent="0.35">
      <c r="F3" s="1" t="s">
        <v>0</v>
      </c>
    </row>
    <row r="5" spans="3:7" ht="30" x14ac:dyDescent="0.35">
      <c r="C5" s="3" t="s">
        <v>1</v>
      </c>
      <c r="D5" s="3" t="s">
        <v>19</v>
      </c>
      <c r="E5" s="4" t="s">
        <v>13</v>
      </c>
      <c r="F5" s="3" t="s">
        <v>20</v>
      </c>
      <c r="G5" s="3" t="s">
        <v>21</v>
      </c>
    </row>
    <row r="6" spans="3:7" x14ac:dyDescent="0.35">
      <c r="C6" s="5" t="s">
        <v>22</v>
      </c>
      <c r="D6" s="5">
        <v>178870</v>
      </c>
      <c r="E6" s="5">
        <v>195959</v>
      </c>
      <c r="F6" s="5">
        <f t="shared" ref="F6:F11" si="0">SUM(E6-D6)</f>
        <v>17089</v>
      </c>
      <c r="G6" s="6">
        <f>E6/D6*100-100</f>
        <v>9.5538659361547502</v>
      </c>
    </row>
    <row r="7" spans="3:7" x14ac:dyDescent="0.35">
      <c r="C7" s="5" t="s">
        <v>23</v>
      </c>
      <c r="D7" s="5">
        <v>82138.100000000006</v>
      </c>
      <c r="E7" s="5">
        <f>92306.1+31.8</f>
        <v>92337.900000000009</v>
      </c>
      <c r="F7" s="5">
        <f t="shared" si="0"/>
        <v>10199.800000000003</v>
      </c>
      <c r="G7" s="6">
        <f t="shared" ref="G7:G12" si="1">E7/D7*100-100</f>
        <v>12.417866982557427</v>
      </c>
    </row>
    <row r="8" spans="3:7" x14ac:dyDescent="0.35">
      <c r="C8" s="5" t="s">
        <v>24</v>
      </c>
      <c r="D8" s="5">
        <v>22369.9</v>
      </c>
      <c r="E8" s="5">
        <v>24591.3</v>
      </c>
      <c r="F8" s="5">
        <f t="shared" si="0"/>
        <v>2221.3999999999978</v>
      </c>
      <c r="G8" s="6">
        <f t="shared" si="1"/>
        <v>9.930308137273741</v>
      </c>
    </row>
    <row r="9" spans="3:7" x14ac:dyDescent="0.35">
      <c r="C9" s="5" t="s">
        <v>25</v>
      </c>
      <c r="D9" s="5">
        <v>5750</v>
      </c>
      <c r="E9" s="5">
        <v>4862</v>
      </c>
      <c r="F9" s="5">
        <f t="shared" si="0"/>
        <v>-888</v>
      </c>
      <c r="G9" s="6">
        <f t="shared" si="1"/>
        <v>-15.443478260869568</v>
      </c>
    </row>
    <row r="10" spans="3:7" x14ac:dyDescent="0.35">
      <c r="C10" s="5" t="s">
        <v>26</v>
      </c>
      <c r="D10" s="5">
        <v>14056</v>
      </c>
      <c r="E10" s="5">
        <v>26000</v>
      </c>
      <c r="F10" s="5">
        <f t="shared" si="0"/>
        <v>11944</v>
      </c>
      <c r="G10" s="6">
        <f t="shared" si="1"/>
        <v>84.974388161639155</v>
      </c>
    </row>
    <row r="11" spans="3:7" x14ac:dyDescent="0.35">
      <c r="C11" s="5" t="s">
        <v>27</v>
      </c>
      <c r="D11" s="5">
        <v>23974.5</v>
      </c>
      <c r="E11" s="5">
        <v>22022.400000000001</v>
      </c>
      <c r="F11" s="5">
        <f t="shared" si="0"/>
        <v>-1952.0999999999985</v>
      </c>
      <c r="G11" s="6">
        <f t="shared" si="1"/>
        <v>-8.1424013013827192</v>
      </c>
    </row>
    <row r="12" spans="3:7" x14ac:dyDescent="0.35">
      <c r="C12" s="7" t="s">
        <v>12</v>
      </c>
      <c r="D12" s="7">
        <f>SUM(D6:D11)</f>
        <v>327158.5</v>
      </c>
      <c r="E12" s="7">
        <f>SUM(E6:E11)</f>
        <v>365772.60000000003</v>
      </c>
      <c r="F12" s="7">
        <f>SUM(E12-D12)</f>
        <v>38614.100000000035</v>
      </c>
      <c r="G12" s="8">
        <f t="shared" si="1"/>
        <v>11.80287230807086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"/>
  <sheetViews>
    <sheetView tabSelected="1" topLeftCell="A7" workbookViewId="0">
      <selection activeCell="D15" sqref="D15"/>
    </sheetView>
  </sheetViews>
  <sheetFormatPr defaultRowHeight="14.5" x14ac:dyDescent="0.35"/>
  <cols>
    <col min="2" max="2" width="39.6328125" customWidth="1"/>
    <col min="3" max="3" width="20.36328125" customWidth="1"/>
    <col min="4" max="4" width="18.08984375" customWidth="1"/>
    <col min="5" max="5" width="15.08984375" customWidth="1"/>
  </cols>
  <sheetData>
    <row r="3" spans="2:6" ht="23.5" x14ac:dyDescent="0.55000000000000004">
      <c r="B3" s="2" t="s">
        <v>17</v>
      </c>
    </row>
    <row r="5" spans="2:6" x14ac:dyDescent="0.35">
      <c r="D5" t="s">
        <v>18</v>
      </c>
    </row>
    <row r="7" spans="2:6" ht="39.65" customHeight="1" x14ac:dyDescent="0.35">
      <c r="B7" s="12" t="s">
        <v>1</v>
      </c>
      <c r="C7" s="13" t="s">
        <v>14</v>
      </c>
      <c r="D7" s="13" t="s">
        <v>8</v>
      </c>
      <c r="E7" s="14" t="s">
        <v>16</v>
      </c>
      <c r="F7" s="14"/>
    </row>
    <row r="8" spans="2:6" ht="15.5" x14ac:dyDescent="0.35">
      <c r="B8" s="12"/>
      <c r="C8" s="15"/>
      <c r="D8" s="15"/>
      <c r="E8" s="16" t="s">
        <v>0</v>
      </c>
      <c r="F8" s="17" t="s">
        <v>15</v>
      </c>
    </row>
    <row r="9" spans="2:6" ht="15.5" x14ac:dyDescent="0.35">
      <c r="B9" s="10" t="s">
        <v>2</v>
      </c>
      <c r="C9" s="10">
        <v>13820.2</v>
      </c>
      <c r="D9" s="10">
        <v>14225.800000000001</v>
      </c>
      <c r="E9" s="11">
        <f>D9-C9</f>
        <v>405.60000000000036</v>
      </c>
      <c r="F9" s="18">
        <f>D9/C9*100-100</f>
        <v>2.934834517590204</v>
      </c>
    </row>
    <row r="10" spans="2:6" ht="15.5" x14ac:dyDescent="0.35">
      <c r="B10" s="10" t="s">
        <v>3</v>
      </c>
      <c r="C10" s="10">
        <v>149647.70000000001</v>
      </c>
      <c r="D10" s="10">
        <f>159614.2+14.5</f>
        <v>159628.70000000001</v>
      </c>
      <c r="E10" s="11">
        <f t="shared" ref="E10:E18" si="0">D10-C10</f>
        <v>9981</v>
      </c>
      <c r="F10" s="18">
        <f t="shared" ref="F10:F18" si="1">D10/C10*100-100</f>
        <v>6.669664819439248</v>
      </c>
    </row>
    <row r="11" spans="2:6" ht="15.5" x14ac:dyDescent="0.35">
      <c r="B11" s="10" t="s">
        <v>4</v>
      </c>
      <c r="C11" s="10">
        <v>26561.7</v>
      </c>
      <c r="D11" s="10">
        <v>29452.7</v>
      </c>
      <c r="E11" s="11">
        <f t="shared" si="0"/>
        <v>2891</v>
      </c>
      <c r="F11" s="18">
        <f t="shared" si="1"/>
        <v>10.884092509139109</v>
      </c>
    </row>
    <row r="12" spans="2:6" ht="15.5" x14ac:dyDescent="0.35">
      <c r="B12" s="10" t="s">
        <v>9</v>
      </c>
      <c r="C12" s="10">
        <v>24631.1</v>
      </c>
      <c r="D12" s="10">
        <v>28650.2</v>
      </c>
      <c r="E12" s="11">
        <f t="shared" si="0"/>
        <v>4019.1000000000022</v>
      </c>
      <c r="F12" s="18">
        <f t="shared" si="1"/>
        <v>16.317176252786126</v>
      </c>
    </row>
    <row r="13" spans="2:6" ht="15.5" x14ac:dyDescent="0.35">
      <c r="B13" s="10" t="s">
        <v>10</v>
      </c>
      <c r="C13" s="10">
        <v>3006.1</v>
      </c>
      <c r="D13" s="10">
        <v>3682.9</v>
      </c>
      <c r="E13" s="11">
        <f t="shared" si="0"/>
        <v>676.80000000000018</v>
      </c>
      <c r="F13" s="18">
        <f t="shared" si="1"/>
        <v>22.514221083796286</v>
      </c>
    </row>
    <row r="14" spans="2:6" ht="15.5" x14ac:dyDescent="0.35">
      <c r="B14" s="10" t="s">
        <v>7</v>
      </c>
      <c r="C14" s="10">
        <v>62360.3</v>
      </c>
      <c r="D14" s="11">
        <v>67289</v>
      </c>
      <c r="E14" s="11">
        <f t="shared" si="0"/>
        <v>4928.6999999999971</v>
      </c>
      <c r="F14" s="18">
        <f t="shared" si="1"/>
        <v>7.9035860956409749</v>
      </c>
    </row>
    <row r="15" spans="2:6" ht="15.5" x14ac:dyDescent="0.35">
      <c r="B15" s="10" t="s">
        <v>6</v>
      </c>
      <c r="C15" s="10">
        <v>5337.9</v>
      </c>
      <c r="D15" s="10">
        <v>5664.8</v>
      </c>
      <c r="E15" s="11">
        <f t="shared" si="0"/>
        <v>326.90000000000055</v>
      </c>
      <c r="F15" s="18">
        <f t="shared" si="1"/>
        <v>6.1241312126491891</v>
      </c>
    </row>
    <row r="16" spans="2:6" ht="15.5" x14ac:dyDescent="0.35">
      <c r="B16" s="10" t="s">
        <v>5</v>
      </c>
      <c r="C16" s="10">
        <v>38197.9</v>
      </c>
      <c r="D16" s="11">
        <v>51340.6</v>
      </c>
      <c r="E16" s="11">
        <f t="shared" si="0"/>
        <v>13142.699999999997</v>
      </c>
      <c r="F16" s="18">
        <f t="shared" si="1"/>
        <v>34.406865298877676</v>
      </c>
    </row>
    <row r="17" spans="2:6" ht="15.5" x14ac:dyDescent="0.35">
      <c r="B17" s="10" t="s">
        <v>11</v>
      </c>
      <c r="C17" s="10">
        <v>3595.6</v>
      </c>
      <c r="D17" s="10">
        <v>5837.9</v>
      </c>
      <c r="E17" s="11">
        <f t="shared" si="0"/>
        <v>2242.2999999999997</v>
      </c>
      <c r="F17" s="18">
        <f t="shared" si="1"/>
        <v>62.362331738791852</v>
      </c>
    </row>
    <row r="18" spans="2:6" ht="15.5" x14ac:dyDescent="0.35">
      <c r="B18" s="19" t="s">
        <v>12</v>
      </c>
      <c r="C18" s="19">
        <f>SUM(C9:C17)</f>
        <v>327158.50000000006</v>
      </c>
      <c r="D18" s="20">
        <f>SUM(D9:D17)</f>
        <v>365772.60000000003</v>
      </c>
      <c r="E18" s="20">
        <f t="shared" si="0"/>
        <v>38614.099999999977</v>
      </c>
      <c r="F18" s="21">
        <f t="shared" si="1"/>
        <v>11.802872308070846</v>
      </c>
    </row>
  </sheetData>
  <mergeCells count="4">
    <mergeCell ref="B7:B8"/>
    <mergeCell ref="E7:F7"/>
    <mergeCell ref="D7:D8"/>
    <mergeCell ref="C7:C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pajamų palyginimas</vt:lpstr>
      <vt:lpstr>ASIGN. PALYGINIMAS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Vijolė Karpienė</dc:creator>
  <cp:lastModifiedBy>Windows User</cp:lastModifiedBy>
  <cp:lastPrinted>2020-02-10T10:34:59Z</cp:lastPrinted>
  <dcterms:created xsi:type="dcterms:W3CDTF">2017-01-13T12:40:36Z</dcterms:created>
  <dcterms:modified xsi:type="dcterms:W3CDTF">2020-02-10T11:16:18Z</dcterms:modified>
</cp:coreProperties>
</file>