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inansai\BIUDŽETO POSKYRIS\PROJEKTAS\2020 m. projektas\SPRENDIMAS\"/>
    </mc:Choice>
  </mc:AlternateContent>
  <bookViews>
    <workbookView xWindow="0" yWindow="0" windowWidth="15480" windowHeight="4488"/>
  </bookViews>
  <sheets>
    <sheet name="3 priedas" sheetId="70" r:id="rId1"/>
  </sheets>
  <definedNames>
    <definedName name="_xlnm.Print_Titles" localSheetId="0">'3 priedas'!$9:$12</definedName>
  </definedNames>
  <calcPr calcId="162913"/>
</workbook>
</file>

<file path=xl/calcChain.xml><?xml version="1.0" encoding="utf-8"?>
<calcChain xmlns="http://schemas.openxmlformats.org/spreadsheetml/2006/main">
  <c r="E39" i="70" l="1"/>
  <c r="F39" i="70"/>
  <c r="G39" i="70"/>
  <c r="D39" i="70"/>
  <c r="E90" i="70" l="1"/>
  <c r="F90" i="70"/>
  <c r="G90" i="70"/>
  <c r="D90" i="70"/>
  <c r="G70" i="70"/>
  <c r="G64" i="70" s="1"/>
  <c r="F70" i="70"/>
  <c r="F64" i="70" s="1"/>
  <c r="E70" i="70"/>
  <c r="E64" i="70" s="1"/>
  <c r="D70" i="70"/>
  <c r="G27" i="70"/>
  <c r="E27" i="70"/>
  <c r="G16" i="70"/>
  <c r="F16" i="70"/>
  <c r="F14" i="70" s="1"/>
  <c r="D16" i="70"/>
  <c r="D14" i="70" s="1"/>
  <c r="F91" i="70" l="1"/>
  <c r="F27" i="70"/>
  <c r="F88" i="70" s="1"/>
  <c r="G91" i="70"/>
  <c r="G14" i="70"/>
  <c r="G88" i="70" s="1"/>
  <c r="E16" i="70"/>
  <c r="D64" i="70"/>
  <c r="D27" i="70"/>
  <c r="D91" i="70" l="1"/>
  <c r="E91" i="70"/>
  <c r="E14" i="70"/>
  <c r="D88" i="70" l="1"/>
  <c r="E88" i="70"/>
</calcChain>
</file>

<file path=xl/sharedStrings.xml><?xml version="1.0" encoding="utf-8"?>
<sst xmlns="http://schemas.openxmlformats.org/spreadsheetml/2006/main" count="96" uniqueCount="90">
  <si>
    <t>Iš viso</t>
  </si>
  <si>
    <t>išlaidoms</t>
  </si>
  <si>
    <t>turtui įsigyti</t>
  </si>
  <si>
    <t>iš viso</t>
  </si>
  <si>
    <t>iš jų darbo užmokesčiui</t>
  </si>
  <si>
    <t>Valstybinėms (valstybės perduotoms savivaldybėms) funkcijoms atlikti</t>
  </si>
  <si>
    <t>Kauno miesto savivaldybės tarybos</t>
  </si>
  <si>
    <t>3 priedas</t>
  </si>
  <si>
    <t>Prog-</t>
  </si>
  <si>
    <t>ramos</t>
  </si>
  <si>
    <t>kodas</t>
  </si>
  <si>
    <t>(tūkst. Eur)</t>
  </si>
  <si>
    <t>Programos pavadinimas</t>
  </si>
  <si>
    <t>Klasėms, skirtoms specialiųjų ugdymosi poreikių turintiems mokiniams, išlaikyti</t>
  </si>
  <si>
    <t>Sumanios ir pilietiškos visuomenės ugdymo programa</t>
  </si>
  <si>
    <t>Iš apskričių perduotoms socialinės apsaugos įstaigoms išlaikyti</t>
  </si>
  <si>
    <t>Iš apskričių perduotoms švietimo įstaigoms išlaikyti</t>
  </si>
  <si>
    <t>Ekonominės raidos skatinimo programa</t>
  </si>
  <si>
    <t>Darnaus teritorijų ir infrastruktūros vystymo programa</t>
  </si>
  <si>
    <t>Iš jų</t>
  </si>
  <si>
    <t>Asignavimų valdytojo, dotacijos pavadinimas</t>
  </si>
  <si>
    <t>Ugdymo reikmėms finansuoti</t>
  </si>
  <si>
    <t>Dotacija programai „Europos kultūros sostinė 2022“ finansuoti</t>
  </si>
  <si>
    <t xml:space="preserve">sprendimo Nr. </t>
  </si>
  <si>
    <t>iš jų</t>
  </si>
  <si>
    <t>Valstybės biudžeto dotacijos</t>
  </si>
  <si>
    <t>Europos Sąjungos ir kitos tarptautinės finansinės paramos lėšos</t>
  </si>
  <si>
    <t>Savivaldybės administracija</t>
  </si>
  <si>
    <t>Projektui „Kauno bendruomeniniai šeimos namai“ finansuoti</t>
  </si>
  <si>
    <t>Iš jų:</t>
  </si>
  <si>
    <t>Iš viso dotacijų</t>
  </si>
  <si>
    <t>Projektui ,,Šviesoforinės įrangos įrengimas Eivenių g. ir Sukilėlių pr. sankryžoje“ finansuoti</t>
  </si>
  <si>
    <t>Projektui ,,Eismo saugos įrenginių rekonstrukcija Savanorių prospekte“ finansuoti</t>
  </si>
  <si>
    <t>Projektui ,,Darnaus judumo Kauno mieste plano rengimas“ finansuoti</t>
  </si>
  <si>
    <t>Projektui ,,Nemuno žemupio kultūros ir gamtos paveldo objektų animavimas                      e-rinkodaros būdais“ finansuoti</t>
  </si>
  <si>
    <t>Projektui ,,Kauno kultūros centro ,,Tautos namai“ infrastruktūros pritaikymas vietos bendruomenės reikmėms“ finansuoti</t>
  </si>
  <si>
    <t>Projektui „Gynybinio ir gamtos paveldo keliai“ finansuoti</t>
  </si>
  <si>
    <t>Projektui „Regioninio kultūros paveldo turizmo tarp sienų plėtra“ finansuoti</t>
  </si>
  <si>
    <t>Projektui ,,Elektromobilių įkrovų prieigų infrastruktūros kūrimas Kaune“ finansuoti</t>
  </si>
  <si>
    <t>Projektui ,,Kauno kartų namų (Sąjungos a. 13A) infrastruktūros modernizavimas ir pritaikymas senyvo amžiaus asmenims“ finansuoti</t>
  </si>
  <si>
    <t>Projektui ,,Paslaugų teikimo ir asmenų aptarnavimo kokybės gerinimas Kauno miesto savivaldybėje“ finansuoti</t>
  </si>
  <si>
    <t>Projektui ,,Sveikos gyvensenos skatinimas Kauno mieste“ finansuoti</t>
  </si>
  <si>
    <t>Projektui ,,Kauno mokyklos-darželio ,,Boružėlė“ modernizavimas didinanat paslaugų prieinamumą“ finansuoti</t>
  </si>
  <si>
    <t>Projektui „Kauno lopšelio-darželio ,,Svirnelis“ modernizavimas didinant paslaugų prieinamumą“ finansuoti</t>
  </si>
  <si>
    <t>Projektui „Žaliakalnio bendrojo ugdymo įstaigų modernizavimas didinant paslaugų efektyvumą (Kauno technologijos universiteto licėjus, Jono Jablonskio gimnazija, Žaliakalnio progimnazija)“ finansuoti</t>
  </si>
  <si>
    <t>Neformaliojo vaikų švietimo paslaugų plėtrai finansuoti</t>
  </si>
  <si>
    <t>Projektui ,,Kompleksiškas Kauko laiptų prie Aukštaičių gatvės zonos sutvarkymas“ finansuoti</t>
  </si>
  <si>
    <t>Kelių priežiūros ir plėtros programos lėšos vietinės reikšmės keliams tiesti, taisyti (remontuoti), rekonstruoti, prižiūrėti, saugaus eismo sąlygoms užtikrinti, šiems keliams inventorizuoti</t>
  </si>
  <si>
    <t>Tarpinstitucinio bendradarbiavimo koordinatoriaus pareigybei išlaikyti</t>
  </si>
  <si>
    <t>Projektui ,,Kauno Maironio universitetinės gimnazijos pastato Kaune, Gimnazijos g. 3, rekonstravimas“ finansuoti</t>
  </si>
  <si>
    <t>Investicijų projektui „Daugiafunkcio               S. Dariaus ir S. Girėno sveikatinimo, kultūros ir užimtumo centro rekonstravimas“ finansuoti</t>
  </si>
  <si>
    <t>Projektui „Apžvalgos aikštelės Aleksote rekonstravimas, siekiant pritraukti privačias investicijas“ finansuoti</t>
  </si>
  <si>
    <t>Projektui ,,Šviesoforinės sankryžos                                        J. Lukšos-Daumanto g. ir Sukilėlių pr. sankryžoje įrengimas“ finansuoti</t>
  </si>
  <si>
    <t>Projektui ,,Aleksoto gatvių (Kalvarijų g., Vyčio Kryžiaus g.,           K. Sprangausko g.,           J. Petruičio g.,                             J. Čapliko g.,                     J. Pabrėžos g., Vilties g.) rekonstrukcija“ finansuoti</t>
  </si>
  <si>
    <t xml:space="preserve">Kelių priežiūros ir plėtros programos finansavimo lėšų rezervas valstybės reikmėms, susijusioms su keliais, finansuoti </t>
  </si>
  <si>
    <t>Kelių priežiūros ir plėtros programos finansavimo lėšos vietinės reikšmės keliams su žvyro danga asfaltuoti</t>
  </si>
  <si>
    <t>Projektui „Lietuvos tarpukario (1918–                                                  1940 m.) architektūra“ finansuoti</t>
  </si>
  <si>
    <t>Projektui „Ketvirtos klasės mokinių raštingumo gebėjimo tobulinimas taikant Lego metodika grindžiamą integruotą ugdymo turinį“ (ugdymo kokybės gerinimas Kauno ,,Varpelio“ pradinėje mokykloje) finansuoti</t>
  </si>
  <si>
    <t>Projektui ,,Energetiškai efektyvių būstų įrengimas ar įsigijimas pagal Socialinio būsto fondo plėtros programą“ finansuoti</t>
  </si>
  <si>
    <t>Projektui ,,Lietuvių kalbos ugdymo kokybės gerinimas pradinėse mokyklose taikant integralaus ugdymo principus bei įtraukiant mokyklų bendruomenes“  finansuoti (ugdymo kokybės gerinimas ,,Šilo“ pradinėje mokykloje)</t>
  </si>
  <si>
    <t xml:space="preserve">Projektui ,,Šiuolaikinės mokymo(si) aplinkos naudojimas gerinant matematikos dalyko pasiekimus“ finansuoti (ugdymo kokybės gerinimas Jono ir Petro Vileišių mokykloje) </t>
  </si>
  <si>
    <t xml:space="preserve">Projektui ,,Mokymosi pagalbos mokiniui ir šeimai modelio, grįsto inkliuzinio (įtraukiojo) ugdymo nuostatomis, sukūrimas ir įdiegimas“ finansuoti (ugdymo kokybės gerinimas Kovo 11-osios gimnazijoje) </t>
  </si>
  <si>
    <t xml:space="preserve">Projektui ,,Pažangios Lean metodologijos taikymas mokyklų demokratinių procesų tobulinimui ir mokinių pasiekimų gerinimui“ finansuoti (ugdymo kokybės gerinimas Aleksandro Puškino gimnazijoje) </t>
  </si>
  <si>
    <t xml:space="preserve">Projektui ,,Integrali pagalba į namus neįgaliems asmenims Kauno mieste“ finansuoti (socialinių paslaugų vaikams su negalia ir suaugusiems asmenims su negalia prieinamumo didinimas ir plėtra Kauno neįgaliojo jaunimo užimtumo centre) </t>
  </si>
  <si>
    <t>Projektui „Priemonių, gerinančių ambulatorinių sveikatos priežiūros paslaugų prieinamumą tuberkulioze sergantiems asmenims, įgyvendinimas Kauno mieste“ įgyvendinti</t>
  </si>
  <si>
    <t>Projektui ,,Kauno kino centro ,,Romuva“ (kultūros paveldo objekto) aktualizavimas, jį įveiklinant, optimizuojant ir keliant paslaugų kokybę“ finansuoti</t>
  </si>
  <si>
    <t>Projektui ,,Marvelės upės slėnio sutvarkymas, panaudojant teritorijos gamtinio karkaso ypatumus, siekiant netradicinių erdvių pritaikymo kultūros ir kitoms reikmėms“ finansuoti</t>
  </si>
  <si>
    <t>Projektui „Intelektinės transporto valdymo sistemos, kurios pagalba įkraunamos hibridinės pavaros transporto priemonių galios mechanizmas būtų valdomas debesų sistemos pagrindu sukūrimas ir testavimas“ finansuoti</t>
  </si>
  <si>
    <t>Projektui „Transporto srautų matavimas realiu laiku, taikant technologijas, siekiant suvaldyti ,,kamsčių“ situaciją mieste“ finansuoti</t>
  </si>
  <si>
    <t>Projektui „Tarpvalstybinis turizmo vystymas gamtos ir kultūros paveldo objektuose Elke ir Kaune“ finansuoti</t>
  </si>
  <si>
    <t>Projektui „Kauno sporto halės išvystymas į daugiafunkcį centrą visuomenės poreikiams“ finansuoti</t>
  </si>
  <si>
    <t>Projektui „Aplinkos oro kokybės gerinimas Kauno mieste“ finansuoti</t>
  </si>
  <si>
    <t>Projektui „Komunalinių atliekų konteinerių aikštelių įrengimas Kauno mieste“ finansuoti</t>
  </si>
  <si>
    <t>Dotacija projektui „Privačių namų prijungimui prie Kauno miesto nuotekų surinkimo infrastruktūros“ įgyvendinti</t>
  </si>
  <si>
    <t>Piliečių nuosavybės teisėms į išlikusius gyvenamuosius namus, jų dalis, butus, ūkinės-                                     -komercinės paskirties pastatus ir jų priklausinius atkurti</t>
  </si>
  <si>
    <t>Mokytojų, dirbančių pagal neformaliojo vaikų švietimo  (išskyrus ikimokyklinį ir priešmokyklinį ugdymą) programas savivaldybių mokyklose, darbui apmokėti</t>
  </si>
  <si>
    <t>Projektui „Kauno Žaliakalnio lopšelio-                                        -darželio modernizavimas didinant paslaugų prieinamumą“ finansuoti</t>
  </si>
  <si>
    <t xml:space="preserve">Projektui ,,Šiuolaikinė mokymo(si)  aplinka – individuali moksleivių pažanga“ finansuoti (ugdymo kokybės gerinimas ,,Senamiesčio progimnazijoje) </t>
  </si>
  <si>
    <t xml:space="preserve">Projektui ,,Integrali pagalba senyvo amžiaus asmenims su negalia Kauno mieste“ finansuoti (Kauno miesto socialinių paslaugų centro socialinio darbo organizavimas užtikrinant socialinių paslaugų teikimą Kauno miesto gyventojams) </t>
  </si>
  <si>
    <t>Projektui „Kauno miesto savivaldybės Nemuno ir Nevėžio santakos kraštovaizdžio draustinio kraštovaizdžio formavimas“ finansuoti</t>
  </si>
  <si>
    <t>Projektui „Šiaurės ir Baltijos jūrų regionų jungtis“ finansuoti</t>
  </si>
  <si>
    <t>Projektui „Pėsčiųjų ir dviračių tako Savanorių pr. įrengimas“ finansuoti</t>
  </si>
  <si>
    <t>Projektui „Naujų ekologiškų Kauno miesto viešojo transporto priemonių (troleibusų“ įsigijimas“ finansuoti</t>
  </si>
  <si>
    <t>Projektui ,,Teritorijos prie daugiafunkcio                          S. Dariaus ir S. Girėno sveikatinimo, kultūros ir užimtumo centro, Sporto halės, Sporto g. ir jos prieigų sutvarkymas“ finansuoti</t>
  </si>
  <si>
    <t>Švietimo įstaigoms modernizuoti</t>
  </si>
  <si>
    <t xml:space="preserve">2020 m. </t>
  </si>
  <si>
    <t>KAUNO MIESTO SAVIVALDYBĖS 2020 M. BIUDŽETO ASIGNAVIMAI IŠ DOTACIJŲ</t>
  </si>
  <si>
    <t>Projektui ,,Žemo slenksčio paslaugų kokybės ir prieinamumo gerinimas Kauno mieste“ įgyvendinti</t>
  </si>
  <si>
    <t>Projektui ,,Integruotų priklausomybės ligų gydymo paslaugų kokybės ir prieinamumo gerinimas“ įgyvendinti</t>
  </si>
  <si>
    <t>Projektui „Aleksoto bendrojo ugdymo įstaigų modernizavimas didinant paslaugų efektyvumą (Prezidento Valdo Adamkaus gimnazija)“ įgyvendinti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</si>
</sst>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L_t_-;\-* #,##0.00\ _L_t_-;_-* &quot;-&quot;??\ _L_t_-;_-@_-"/>
    <numFmt numFmtId="165" formatCode="0.0"/>
    <numFmt numFmtId="166" formatCode="#,##0.0"/>
  </numFmts>
  <fonts count="12" x14ac:knownFonts="1">
    <font>
      <sz val="10"/>
      <name val="Arial"/>
      <charset val="186"/>
    </font>
    <font>
      <sz val="10"/>
      <name val="Arial"/>
      <family val="2"/>
      <charset val="186"/>
    </font>
    <font>
      <sz val="12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name val="Times New Roman Baltic"/>
      <charset val="186"/>
    </font>
    <font>
      <u/>
      <sz val="10"/>
      <color indexed="12"/>
      <name val="Times New Roman Baltic"/>
      <charset val="186"/>
    </font>
    <font>
      <u/>
      <sz val="10"/>
      <color indexed="36"/>
      <name val="Times New Roman Baltic"/>
      <charset val="186"/>
    </font>
    <font>
      <u/>
      <sz val="10"/>
      <color theme="10"/>
      <name val="Times New Roman Baltic"/>
      <charset val="186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7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1" fillId="0" borderId="0"/>
  </cellStyleXfs>
  <cellXfs count="55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 applyFill="1"/>
    <xf numFmtId="0" fontId="4" fillId="0" borderId="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wrapText="1"/>
    </xf>
    <xf numFmtId="0" fontId="4" fillId="0" borderId="3" xfId="0" applyFont="1" applyFill="1" applyBorder="1"/>
    <xf numFmtId="0" fontId="4" fillId="0" borderId="3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3" xfId="0" applyFont="1" applyBorder="1" applyAlignment="1">
      <alignment wrapText="1"/>
    </xf>
    <xf numFmtId="166" fontId="4" fillId="0" borderId="7" xfId="0" applyNumberFormat="1" applyFont="1" applyFill="1" applyBorder="1"/>
    <xf numFmtId="166" fontId="4" fillId="0" borderId="3" xfId="0" applyNumberFormat="1" applyFont="1" applyFill="1" applyBorder="1"/>
    <xf numFmtId="165" fontId="4" fillId="0" borderId="7" xfId="0" applyNumberFormat="1" applyFont="1" applyFill="1" applyBorder="1"/>
    <xf numFmtId="0" fontId="4" fillId="0" borderId="1" xfId="0" applyFont="1" applyFill="1" applyBorder="1" applyAlignment="1">
      <alignment wrapText="1"/>
    </xf>
    <xf numFmtId="165" fontId="4" fillId="0" borderId="3" xfId="0" applyNumberFormat="1" applyFont="1" applyFill="1" applyBorder="1"/>
    <xf numFmtId="4" fontId="4" fillId="0" borderId="5" xfId="0" applyNumberFormat="1" applyFont="1" applyFill="1" applyBorder="1" applyAlignment="1">
      <alignment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/>
    <xf numFmtId="166" fontId="3" fillId="0" borderId="3" xfId="0" applyNumberFormat="1" applyFont="1" applyFill="1" applyBorder="1"/>
    <xf numFmtId="0" fontId="4" fillId="0" borderId="0" xfId="0" applyFont="1" applyFill="1" applyAlignment="1">
      <alignment wrapText="1"/>
    </xf>
    <xf numFmtId="0" fontId="4" fillId="0" borderId="10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3" fillId="0" borderId="3" xfId="0" applyFont="1" applyFill="1" applyBorder="1"/>
    <xf numFmtId="0" fontId="3" fillId="0" borderId="3" xfId="0" applyFont="1" applyFill="1" applyBorder="1" applyAlignment="1">
      <alignment wrapText="1"/>
    </xf>
    <xf numFmtId="0" fontId="4" fillId="0" borderId="6" xfId="0" applyFont="1" applyFill="1" applyBorder="1"/>
    <xf numFmtId="0" fontId="4" fillId="0" borderId="5" xfId="0" applyFont="1" applyFill="1" applyBorder="1" applyAlignment="1">
      <alignment horizontal="left" wrapText="1"/>
    </xf>
    <xf numFmtId="166" fontId="4" fillId="0" borderId="0" xfId="0" applyNumberFormat="1" applyFont="1"/>
    <xf numFmtId="0" fontId="4" fillId="0" borderId="9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4" fontId="4" fillId="0" borderId="5" xfId="0" applyNumberFormat="1" applyFont="1" applyFill="1" applyBorder="1" applyAlignment="1">
      <alignment horizontal="left" wrapText="1"/>
    </xf>
    <xf numFmtId="0" fontId="4" fillId="0" borderId="6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left" wrapText="1"/>
    </xf>
    <xf numFmtId="0" fontId="4" fillId="0" borderId="6" xfId="0" applyFont="1" applyBorder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wrapText="1"/>
    </xf>
  </cellXfs>
  <cellStyles count="11">
    <cellStyle name="Followed Hyperlink" xfId="3"/>
    <cellStyle name="Hyperlink" xfId="4"/>
    <cellStyle name="Hipersaitas 2" xfId="5"/>
    <cellStyle name="Įprastas" xfId="0" builtinId="0"/>
    <cellStyle name="Įprastas 2" xfId="2"/>
    <cellStyle name="Įprastas 2 2" xfId="7"/>
    <cellStyle name="Įprastas 2 3" xfId="8"/>
    <cellStyle name="Įprastas 2 4" xfId="6"/>
    <cellStyle name="Kablelis 2" xfId="1"/>
    <cellStyle name="Kablelis 2 2" xfId="9"/>
    <cellStyle name="Normal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workbookViewId="0">
      <selection activeCell="K27" sqref="K27"/>
    </sheetView>
  </sheetViews>
  <sheetFormatPr defaultColWidth="8.88671875" defaultRowHeight="15.6" x14ac:dyDescent="0.3"/>
  <cols>
    <col min="1" max="1" width="7.5546875" style="1" customWidth="1"/>
    <col min="2" max="2" width="28.33203125" style="1" customWidth="1"/>
    <col min="3" max="3" width="22.6640625" style="1" customWidth="1"/>
    <col min="4" max="4" width="10" style="1" customWidth="1"/>
    <col min="5" max="5" width="11" style="1" bestFit="1" customWidth="1"/>
    <col min="6" max="6" width="12.33203125" style="1" customWidth="1"/>
    <col min="7" max="7" width="9.33203125" style="1" customWidth="1"/>
    <col min="8" max="16384" width="8.88671875" style="1"/>
  </cols>
  <sheetData>
    <row r="1" spans="1:7" x14ac:dyDescent="0.3">
      <c r="D1" s="3" t="s">
        <v>6</v>
      </c>
    </row>
    <row r="2" spans="1:7" x14ac:dyDescent="0.3">
      <c r="D2" s="3" t="s">
        <v>85</v>
      </c>
    </row>
    <row r="3" spans="1:7" x14ac:dyDescent="0.3">
      <c r="D3" s="3" t="s">
        <v>23</v>
      </c>
    </row>
    <row r="4" spans="1:7" x14ac:dyDescent="0.3">
      <c r="D4" s="3" t="s">
        <v>7</v>
      </c>
    </row>
    <row r="5" spans="1:7" x14ac:dyDescent="0.3">
      <c r="A5" s="2"/>
      <c r="B5" s="2"/>
      <c r="C5" s="2"/>
      <c r="D5" s="3"/>
      <c r="E5" s="2"/>
      <c r="F5" s="2"/>
      <c r="G5" s="2"/>
    </row>
    <row r="6" spans="1:7" ht="12.75" customHeight="1" x14ac:dyDescent="0.3">
      <c r="A6" s="47" t="s">
        <v>86</v>
      </c>
      <c r="B6" s="47"/>
      <c r="C6" s="47"/>
      <c r="D6" s="47"/>
      <c r="E6" s="47"/>
      <c r="F6" s="47"/>
      <c r="G6" s="47"/>
    </row>
    <row r="7" spans="1:7" ht="15.75" customHeight="1" x14ac:dyDescent="0.3">
      <c r="A7" s="47"/>
      <c r="B7" s="47"/>
      <c r="C7" s="47"/>
      <c r="D7" s="47"/>
      <c r="E7" s="47"/>
      <c r="F7" s="47"/>
      <c r="G7" s="47"/>
    </row>
    <row r="8" spans="1:7" x14ac:dyDescent="0.3">
      <c r="A8" s="2"/>
      <c r="B8" s="2"/>
      <c r="C8" s="2"/>
      <c r="D8" s="2"/>
      <c r="E8" s="2"/>
      <c r="F8" s="2"/>
      <c r="G8" s="2"/>
    </row>
    <row r="9" spans="1:7" x14ac:dyDescent="0.3">
      <c r="A9" s="44" t="s">
        <v>8</v>
      </c>
      <c r="B9" s="48" t="s">
        <v>12</v>
      </c>
      <c r="C9" s="48" t="s">
        <v>20</v>
      </c>
      <c r="D9" s="4" t="s">
        <v>0</v>
      </c>
      <c r="E9" s="51" t="s">
        <v>24</v>
      </c>
      <c r="F9" s="52"/>
      <c r="G9" s="53"/>
    </row>
    <row r="10" spans="1:7" x14ac:dyDescent="0.3">
      <c r="A10" s="24" t="s">
        <v>9</v>
      </c>
      <c r="B10" s="49"/>
      <c r="C10" s="49"/>
      <c r="D10" s="5" t="s">
        <v>11</v>
      </c>
      <c r="E10" s="51" t="s">
        <v>1</v>
      </c>
      <c r="F10" s="53"/>
      <c r="G10" s="48" t="s">
        <v>2</v>
      </c>
    </row>
    <row r="11" spans="1:7" x14ac:dyDescent="0.3">
      <c r="A11" s="45" t="s">
        <v>10</v>
      </c>
      <c r="B11" s="49"/>
      <c r="C11" s="49"/>
      <c r="D11" s="5"/>
      <c r="E11" s="4" t="s">
        <v>3</v>
      </c>
      <c r="F11" s="48" t="s">
        <v>4</v>
      </c>
      <c r="G11" s="49"/>
    </row>
    <row r="12" spans="1:7" ht="13.95" customHeight="1" x14ac:dyDescent="0.3">
      <c r="A12" s="46"/>
      <c r="B12" s="50"/>
      <c r="C12" s="50"/>
      <c r="D12" s="14"/>
      <c r="E12" s="14"/>
      <c r="F12" s="50"/>
      <c r="G12" s="50"/>
    </row>
    <row r="13" spans="1:7" ht="31.2" x14ac:dyDescent="0.3">
      <c r="A13" s="44"/>
      <c r="B13" s="44"/>
      <c r="C13" s="6" t="s">
        <v>27</v>
      </c>
      <c r="D13" s="7"/>
      <c r="E13" s="7"/>
      <c r="F13" s="8"/>
      <c r="G13" s="8"/>
    </row>
    <row r="14" spans="1:7" ht="31.2" x14ac:dyDescent="0.3">
      <c r="A14" s="25">
        <v>1</v>
      </c>
      <c r="B14" s="26" t="s">
        <v>17</v>
      </c>
      <c r="C14" s="27"/>
      <c r="D14" s="28">
        <f>D15+D16</f>
        <v>500</v>
      </c>
      <c r="E14" s="28">
        <f t="shared" ref="E14:G14" si="0">E15+E16</f>
        <v>500</v>
      </c>
      <c r="F14" s="28">
        <f t="shared" si="0"/>
        <v>0</v>
      </c>
      <c r="G14" s="28">
        <f t="shared" si="0"/>
        <v>0</v>
      </c>
    </row>
    <row r="15" spans="1:7" ht="51.6" customHeight="1" x14ac:dyDescent="0.3">
      <c r="A15" s="25"/>
      <c r="B15" s="26"/>
      <c r="C15" s="10" t="s">
        <v>22</v>
      </c>
      <c r="D15" s="18">
        <v>500</v>
      </c>
      <c r="E15" s="18">
        <v>500</v>
      </c>
      <c r="F15" s="18"/>
      <c r="G15" s="18"/>
    </row>
    <row r="16" spans="1:7" ht="51" hidden="1" customHeight="1" x14ac:dyDescent="0.3">
      <c r="A16" s="11"/>
      <c r="B16" s="11"/>
      <c r="C16" s="12" t="s">
        <v>26</v>
      </c>
      <c r="D16" s="18">
        <f>D19+D20+D21+D22+D23+D18+D24+D25+D26</f>
        <v>0</v>
      </c>
      <c r="E16" s="18">
        <f t="shared" ref="E16:G16" si="1">E19+E20+E21+E22+E23+E18+E24+E25+E26</f>
        <v>0</v>
      </c>
      <c r="F16" s="18">
        <f t="shared" si="1"/>
        <v>0</v>
      </c>
      <c r="G16" s="18">
        <f t="shared" si="1"/>
        <v>0</v>
      </c>
    </row>
    <row r="17" spans="1:7" hidden="1" x14ac:dyDescent="0.3">
      <c r="A17" s="11"/>
      <c r="B17" s="11"/>
      <c r="C17" s="10" t="s">
        <v>24</v>
      </c>
      <c r="D17" s="18"/>
      <c r="E17" s="18"/>
      <c r="F17" s="18"/>
      <c r="G17" s="18"/>
    </row>
    <row r="18" spans="1:7" ht="128.4" hidden="1" customHeight="1" x14ac:dyDescent="0.3">
      <c r="A18" s="11"/>
      <c r="B18" s="11"/>
      <c r="C18" s="15" t="s">
        <v>65</v>
      </c>
      <c r="D18" s="18"/>
      <c r="E18" s="18"/>
      <c r="F18" s="18"/>
      <c r="G18" s="18"/>
    </row>
    <row r="19" spans="1:7" ht="67.2" hidden="1" customHeight="1" x14ac:dyDescent="0.3">
      <c r="A19" s="11"/>
      <c r="B19" s="11"/>
      <c r="C19" s="10" t="s">
        <v>37</v>
      </c>
      <c r="D19" s="18"/>
      <c r="E19" s="18"/>
      <c r="F19" s="18"/>
      <c r="G19" s="18"/>
    </row>
    <row r="20" spans="1:7" ht="95.4" hidden="1" customHeight="1" x14ac:dyDescent="0.3">
      <c r="A20" s="11"/>
      <c r="B20" s="11"/>
      <c r="C20" s="10" t="s">
        <v>34</v>
      </c>
      <c r="D20" s="18"/>
      <c r="E20" s="18"/>
      <c r="F20" s="18"/>
      <c r="G20" s="18"/>
    </row>
    <row r="21" spans="1:7" ht="101.4" hidden="1" customHeight="1" x14ac:dyDescent="0.3">
      <c r="A21" s="11"/>
      <c r="B21" s="11"/>
      <c r="C21" s="42" t="s">
        <v>35</v>
      </c>
      <c r="D21" s="21"/>
      <c r="E21" s="21"/>
      <c r="F21" s="21"/>
      <c r="G21" s="21"/>
    </row>
    <row r="22" spans="1:7" ht="62.4" hidden="1" x14ac:dyDescent="0.3">
      <c r="A22" s="11"/>
      <c r="B22" s="11"/>
      <c r="C22" s="20" t="s">
        <v>56</v>
      </c>
      <c r="D22" s="19"/>
      <c r="E22" s="19"/>
      <c r="F22" s="19"/>
      <c r="G22" s="19"/>
    </row>
    <row r="23" spans="1:7" ht="46.8" hidden="1" x14ac:dyDescent="0.3">
      <c r="A23" s="11"/>
      <c r="B23" s="11"/>
      <c r="C23" s="31" t="s">
        <v>36</v>
      </c>
      <c r="D23" s="21"/>
      <c r="E23" s="21"/>
      <c r="F23" s="21"/>
      <c r="G23" s="21"/>
    </row>
    <row r="24" spans="1:7" ht="176.4" hidden="1" customHeight="1" x14ac:dyDescent="0.3">
      <c r="A24" s="11"/>
      <c r="B24" s="11"/>
      <c r="C24" s="40" t="s">
        <v>67</v>
      </c>
      <c r="D24" s="21"/>
      <c r="E24" s="21"/>
      <c r="F24" s="21"/>
      <c r="G24" s="21"/>
    </row>
    <row r="25" spans="1:7" ht="110.4" hidden="1" customHeight="1" x14ac:dyDescent="0.3">
      <c r="A25" s="11"/>
      <c r="B25" s="11"/>
      <c r="C25" s="22" t="s">
        <v>68</v>
      </c>
      <c r="D25" s="21"/>
      <c r="E25" s="21"/>
      <c r="F25" s="21"/>
      <c r="G25" s="21"/>
    </row>
    <row r="26" spans="1:7" ht="109.2" hidden="1" x14ac:dyDescent="0.3">
      <c r="A26" s="11"/>
      <c r="B26" s="11"/>
      <c r="C26" s="22" t="s">
        <v>69</v>
      </c>
      <c r="D26" s="21"/>
      <c r="E26" s="21"/>
      <c r="F26" s="21"/>
      <c r="G26" s="21"/>
    </row>
    <row r="27" spans="1:7" ht="46.8" x14ac:dyDescent="0.3">
      <c r="A27" s="25">
        <v>2</v>
      </c>
      <c r="B27" s="26" t="s">
        <v>14</v>
      </c>
      <c r="C27" s="10"/>
      <c r="D27" s="28">
        <f>D28+D29+D31+D32+D33+D34+D36+D39+D35+D37+D30+D38</f>
        <v>91664.200000000012</v>
      </c>
      <c r="E27" s="28">
        <f t="shared" ref="E27:G27" si="2">E28+E29+E31+E32+E33+E34+E36+E39+E35+E37+E30+E38</f>
        <v>91613.300000000017</v>
      </c>
      <c r="F27" s="28">
        <f t="shared" si="2"/>
        <v>80721.7</v>
      </c>
      <c r="G27" s="28">
        <f t="shared" si="2"/>
        <v>50.9</v>
      </c>
    </row>
    <row r="28" spans="1:7" ht="67.95" customHeight="1" x14ac:dyDescent="0.3">
      <c r="A28" s="11"/>
      <c r="B28" s="12"/>
      <c r="C28" s="9" t="s">
        <v>5</v>
      </c>
      <c r="D28" s="18">
        <v>10819.6</v>
      </c>
      <c r="E28" s="18">
        <v>10819.6</v>
      </c>
      <c r="F28" s="18">
        <v>4375.3999999999996</v>
      </c>
      <c r="G28" s="18"/>
    </row>
    <row r="29" spans="1:7" ht="31.2" x14ac:dyDescent="0.3">
      <c r="A29" s="11"/>
      <c r="B29" s="12"/>
      <c r="C29" s="9" t="s">
        <v>21</v>
      </c>
      <c r="D29" s="18">
        <v>78078.2</v>
      </c>
      <c r="E29" s="18">
        <v>78027.3</v>
      </c>
      <c r="F29" s="18">
        <v>74276.3</v>
      </c>
      <c r="G29" s="18">
        <v>50.9</v>
      </c>
    </row>
    <row r="30" spans="1:7" ht="114.6" hidden="1" customHeight="1" x14ac:dyDescent="0.3">
      <c r="A30" s="11"/>
      <c r="B30" s="12"/>
      <c r="C30" s="9" t="s">
        <v>74</v>
      </c>
      <c r="D30" s="18"/>
      <c r="E30" s="18"/>
      <c r="F30" s="18"/>
      <c r="G30" s="18"/>
    </row>
    <row r="31" spans="1:7" ht="46.8" x14ac:dyDescent="0.3">
      <c r="A31" s="11"/>
      <c r="B31" s="12"/>
      <c r="C31" s="9" t="s">
        <v>15</v>
      </c>
      <c r="D31" s="18">
        <v>12</v>
      </c>
      <c r="E31" s="18">
        <v>12</v>
      </c>
      <c r="F31" s="18">
        <v>8</v>
      </c>
      <c r="G31" s="18"/>
    </row>
    <row r="32" spans="1:7" ht="46.8" x14ac:dyDescent="0.3">
      <c r="A32" s="11"/>
      <c r="B32" s="12"/>
      <c r="C32" s="9" t="s">
        <v>16</v>
      </c>
      <c r="D32" s="18">
        <v>2227.6</v>
      </c>
      <c r="E32" s="18">
        <v>2227.6</v>
      </c>
      <c r="F32" s="18">
        <v>1695.7</v>
      </c>
      <c r="G32" s="18"/>
    </row>
    <row r="33" spans="1:7" ht="65.400000000000006" customHeight="1" x14ac:dyDescent="0.3">
      <c r="A33" s="11"/>
      <c r="B33" s="12"/>
      <c r="C33" s="9" t="s">
        <v>13</v>
      </c>
      <c r="D33" s="18">
        <v>165.6</v>
      </c>
      <c r="E33" s="18">
        <v>165.6</v>
      </c>
      <c r="F33" s="18">
        <v>39.6</v>
      </c>
      <c r="G33" s="18"/>
    </row>
    <row r="34" spans="1:7" ht="144.6" customHeight="1" x14ac:dyDescent="0.3">
      <c r="A34" s="11"/>
      <c r="B34" s="11"/>
      <c r="C34" s="13" t="s">
        <v>75</v>
      </c>
      <c r="D34" s="17">
        <v>329.4</v>
      </c>
      <c r="E34" s="17">
        <v>329.4</v>
      </c>
      <c r="F34" s="17">
        <v>324.7</v>
      </c>
      <c r="G34" s="17"/>
    </row>
    <row r="35" spans="1:7" ht="64.2" hidden="1" customHeight="1" x14ac:dyDescent="0.3">
      <c r="A35" s="11"/>
      <c r="B35" s="11"/>
      <c r="C35" s="22" t="s">
        <v>48</v>
      </c>
      <c r="D35" s="21"/>
      <c r="E35" s="21"/>
      <c r="F35" s="21"/>
      <c r="G35" s="21"/>
    </row>
    <row r="36" spans="1:7" ht="100.2" hidden="1" customHeight="1" x14ac:dyDescent="0.3">
      <c r="A36" s="11"/>
      <c r="B36" s="11"/>
      <c r="C36" s="29" t="s">
        <v>49</v>
      </c>
      <c r="D36" s="17"/>
      <c r="E36" s="17"/>
      <c r="F36" s="17"/>
      <c r="G36" s="17"/>
    </row>
    <row r="37" spans="1:7" ht="118.95" hidden="1" customHeight="1" x14ac:dyDescent="0.3">
      <c r="A37" s="11"/>
      <c r="B37" s="11"/>
      <c r="C37" s="12" t="s">
        <v>50</v>
      </c>
      <c r="D37" s="21"/>
      <c r="E37" s="21"/>
      <c r="F37" s="21"/>
      <c r="G37" s="21"/>
    </row>
    <row r="38" spans="1:7" ht="40.950000000000003" hidden="1" customHeight="1" x14ac:dyDescent="0.3">
      <c r="A38" s="11"/>
      <c r="B38" s="11"/>
      <c r="C38" s="9" t="s">
        <v>84</v>
      </c>
      <c r="D38" s="21"/>
      <c r="E38" s="21"/>
      <c r="F38" s="21"/>
      <c r="G38" s="21"/>
    </row>
    <row r="39" spans="1:7" ht="52.2" customHeight="1" x14ac:dyDescent="0.3">
      <c r="A39" s="11"/>
      <c r="B39" s="11"/>
      <c r="C39" s="9" t="s">
        <v>26</v>
      </c>
      <c r="D39" s="18">
        <f>D41+D42+D49+D50+D51+D52+D53+D54+D55+D56+D57+D58+D59+D60+D61+D62+D63+D48+D43+D46+D47+D44+D45</f>
        <v>31.799999999999997</v>
      </c>
      <c r="E39" s="18">
        <f t="shared" ref="E39:G39" si="3">E41+E42+E49+E50+E51+E52+E53+E54+E55+E56+E57+E58+E59+E60+E61+E62+E63+E48+E43+E46+E47+E44+E45</f>
        <v>31.799999999999997</v>
      </c>
      <c r="F39" s="18">
        <f t="shared" si="3"/>
        <v>2</v>
      </c>
      <c r="G39" s="18">
        <f t="shared" si="3"/>
        <v>0</v>
      </c>
    </row>
    <row r="40" spans="1:7" x14ac:dyDescent="0.3">
      <c r="A40" s="11"/>
      <c r="B40" s="11"/>
      <c r="C40" s="6" t="s">
        <v>24</v>
      </c>
      <c r="D40" s="18"/>
      <c r="E40" s="18"/>
      <c r="F40" s="18"/>
      <c r="G40" s="18"/>
    </row>
    <row r="41" spans="1:7" ht="46.8" hidden="1" x14ac:dyDescent="0.3">
      <c r="A41" s="11"/>
      <c r="B41" s="11"/>
      <c r="C41" s="6" t="s">
        <v>28</v>
      </c>
      <c r="D41" s="18"/>
      <c r="E41" s="18"/>
      <c r="F41" s="18"/>
      <c r="G41" s="18"/>
    </row>
    <row r="42" spans="1:7" ht="46.8" hidden="1" x14ac:dyDescent="0.3">
      <c r="A42" s="11"/>
      <c r="B42" s="11"/>
      <c r="C42" s="10" t="s">
        <v>45</v>
      </c>
      <c r="D42" s="18"/>
      <c r="E42" s="18"/>
      <c r="F42" s="18"/>
      <c r="G42" s="18"/>
    </row>
    <row r="43" spans="1:7" ht="109.2" x14ac:dyDescent="0.3">
      <c r="A43" s="11"/>
      <c r="B43" s="11"/>
      <c r="C43" s="22" t="s">
        <v>89</v>
      </c>
      <c r="D43" s="18">
        <v>14.5</v>
      </c>
      <c r="E43" s="18">
        <v>14.5</v>
      </c>
      <c r="F43" s="18"/>
      <c r="G43" s="18"/>
    </row>
    <row r="44" spans="1:7" ht="78" x14ac:dyDescent="0.3">
      <c r="A44" s="11"/>
      <c r="B44" s="11"/>
      <c r="C44" s="54" t="s">
        <v>87</v>
      </c>
      <c r="D44" s="18">
        <v>14.4</v>
      </c>
      <c r="E44" s="18">
        <v>14.4</v>
      </c>
      <c r="F44" s="18"/>
      <c r="G44" s="18"/>
    </row>
    <row r="45" spans="1:7" ht="78" x14ac:dyDescent="0.3">
      <c r="A45" s="11"/>
      <c r="B45" s="11"/>
      <c r="C45" s="54" t="s">
        <v>88</v>
      </c>
      <c r="D45" s="18">
        <v>2.9</v>
      </c>
      <c r="E45" s="18">
        <v>2.9</v>
      </c>
      <c r="F45" s="18">
        <v>2</v>
      </c>
      <c r="G45" s="18"/>
    </row>
    <row r="46" spans="1:7" ht="109.2" hidden="1" x14ac:dyDescent="0.3">
      <c r="A46" s="11"/>
      <c r="B46" s="11"/>
      <c r="C46" s="22" t="s">
        <v>76</v>
      </c>
      <c r="D46" s="18"/>
      <c r="E46" s="18"/>
      <c r="F46" s="18"/>
      <c r="G46" s="18"/>
    </row>
    <row r="47" spans="1:7" ht="78" hidden="1" x14ac:dyDescent="0.3">
      <c r="A47" s="11"/>
      <c r="B47" s="11"/>
      <c r="C47" s="22" t="s">
        <v>70</v>
      </c>
      <c r="D47" s="18"/>
      <c r="E47" s="18"/>
      <c r="F47" s="18"/>
      <c r="G47" s="18"/>
    </row>
    <row r="48" spans="1:7" ht="161.4" hidden="1" customHeight="1" x14ac:dyDescent="0.3">
      <c r="A48" s="11"/>
      <c r="B48" s="11"/>
      <c r="C48" s="10" t="s">
        <v>57</v>
      </c>
      <c r="D48" s="18"/>
      <c r="E48" s="18"/>
      <c r="F48" s="18"/>
      <c r="G48" s="18"/>
    </row>
    <row r="49" spans="1:7" ht="164.4" hidden="1" customHeight="1" x14ac:dyDescent="0.3">
      <c r="A49" s="11"/>
      <c r="B49" s="11"/>
      <c r="C49" s="10" t="s">
        <v>44</v>
      </c>
      <c r="D49" s="18"/>
      <c r="E49" s="18"/>
      <c r="F49" s="18"/>
      <c r="G49" s="18"/>
    </row>
    <row r="50" spans="1:7" ht="97.95" hidden="1" customHeight="1" x14ac:dyDescent="0.3">
      <c r="A50" s="11"/>
      <c r="B50" s="11"/>
      <c r="C50" s="10" t="s">
        <v>58</v>
      </c>
      <c r="D50" s="18"/>
      <c r="E50" s="18"/>
      <c r="F50" s="18"/>
      <c r="G50" s="18"/>
    </row>
    <row r="51" spans="1:7" ht="94.95" hidden="1" customHeight="1" x14ac:dyDescent="0.3">
      <c r="A51" s="11"/>
      <c r="B51" s="11"/>
      <c r="C51" s="30" t="s">
        <v>43</v>
      </c>
      <c r="D51" s="18"/>
      <c r="E51" s="18"/>
      <c r="F51" s="18"/>
      <c r="G51" s="18"/>
    </row>
    <row r="52" spans="1:7" ht="173.4" hidden="1" customHeight="1" x14ac:dyDescent="0.3">
      <c r="A52" s="11"/>
      <c r="B52" s="11"/>
      <c r="C52" s="23" t="s">
        <v>59</v>
      </c>
      <c r="D52" s="21"/>
      <c r="E52" s="21"/>
      <c r="F52" s="21"/>
      <c r="G52" s="21"/>
    </row>
    <row r="53" spans="1:7" ht="123.6" hidden="1" customHeight="1" x14ac:dyDescent="0.3">
      <c r="A53" s="11"/>
      <c r="B53" s="11"/>
      <c r="C53" s="23" t="s">
        <v>77</v>
      </c>
      <c r="D53" s="21"/>
      <c r="E53" s="21"/>
      <c r="F53" s="21"/>
      <c r="G53" s="21"/>
    </row>
    <row r="54" spans="1:7" ht="133.94999999999999" hidden="1" customHeight="1" x14ac:dyDescent="0.3">
      <c r="A54" s="11"/>
      <c r="B54" s="11"/>
      <c r="C54" s="23" t="s">
        <v>60</v>
      </c>
      <c r="D54" s="21"/>
      <c r="E54" s="21"/>
      <c r="F54" s="21"/>
      <c r="G54" s="21"/>
    </row>
    <row r="55" spans="1:7" ht="156" hidden="1" customHeight="1" x14ac:dyDescent="0.3">
      <c r="A55" s="11"/>
      <c r="B55" s="11"/>
      <c r="C55" s="23" t="s">
        <v>61</v>
      </c>
      <c r="D55" s="21"/>
      <c r="E55" s="21"/>
      <c r="F55" s="21"/>
      <c r="G55" s="21"/>
    </row>
    <row r="56" spans="1:7" ht="161.4" hidden="1" customHeight="1" x14ac:dyDescent="0.3">
      <c r="A56" s="11"/>
      <c r="B56" s="11"/>
      <c r="C56" s="23" t="s">
        <v>62</v>
      </c>
      <c r="D56" s="21"/>
      <c r="E56" s="21"/>
      <c r="F56" s="21"/>
      <c r="G56" s="21"/>
    </row>
    <row r="57" spans="1:7" ht="97.2" hidden="1" customHeight="1" x14ac:dyDescent="0.3">
      <c r="A57" s="11"/>
      <c r="B57" s="11"/>
      <c r="C57" s="23" t="s">
        <v>42</v>
      </c>
      <c r="D57" s="21"/>
      <c r="E57" s="21"/>
      <c r="F57" s="21"/>
      <c r="G57" s="21"/>
    </row>
    <row r="58" spans="1:7" ht="62.4" hidden="1" customHeight="1" x14ac:dyDescent="0.3">
      <c r="A58" s="11"/>
      <c r="B58" s="11"/>
      <c r="C58" s="31" t="s">
        <v>41</v>
      </c>
      <c r="D58" s="21"/>
      <c r="E58" s="21"/>
      <c r="F58" s="21"/>
      <c r="G58" s="21"/>
    </row>
    <row r="59" spans="1:7" ht="185.4" hidden="1" customHeight="1" x14ac:dyDescent="0.3">
      <c r="A59" s="11"/>
      <c r="B59" s="11"/>
      <c r="C59" s="31" t="s">
        <v>78</v>
      </c>
      <c r="D59" s="21"/>
      <c r="E59" s="21"/>
      <c r="F59" s="21"/>
      <c r="G59" s="21"/>
    </row>
    <row r="60" spans="1:7" ht="196.95" hidden="1" customHeight="1" x14ac:dyDescent="0.3">
      <c r="A60" s="11"/>
      <c r="B60" s="11"/>
      <c r="C60" s="31" t="s">
        <v>63</v>
      </c>
      <c r="D60" s="21"/>
      <c r="E60" s="21"/>
      <c r="F60" s="21"/>
      <c r="G60" s="21"/>
    </row>
    <row r="61" spans="1:7" ht="111.6" hidden="1" customHeight="1" x14ac:dyDescent="0.3">
      <c r="A61" s="11"/>
      <c r="B61" s="11"/>
      <c r="C61" s="31" t="s">
        <v>39</v>
      </c>
      <c r="D61" s="21"/>
      <c r="E61" s="21"/>
      <c r="F61" s="21"/>
      <c r="G61" s="21"/>
    </row>
    <row r="62" spans="1:7" ht="94.2" hidden="1" customHeight="1" x14ac:dyDescent="0.3">
      <c r="A62" s="11"/>
      <c r="B62" s="11"/>
      <c r="C62" s="20" t="s">
        <v>40</v>
      </c>
      <c r="D62" s="21"/>
      <c r="E62" s="21"/>
      <c r="F62" s="21"/>
      <c r="G62" s="21"/>
    </row>
    <row r="63" spans="1:7" ht="148.19999999999999" hidden="1" customHeight="1" x14ac:dyDescent="0.3">
      <c r="A63" s="11"/>
      <c r="B63" s="11"/>
      <c r="C63" s="38" t="s">
        <v>64</v>
      </c>
      <c r="D63" s="21"/>
      <c r="E63" s="21"/>
      <c r="F63" s="21"/>
      <c r="G63" s="21"/>
    </row>
    <row r="64" spans="1:7" ht="46.8" x14ac:dyDescent="0.3">
      <c r="A64" s="25">
        <v>3</v>
      </c>
      <c r="B64" s="26" t="s">
        <v>18</v>
      </c>
      <c r="C64" s="10"/>
      <c r="D64" s="28">
        <f>D65+D70+D67+D68+D69+D66</f>
        <v>173.7</v>
      </c>
      <c r="E64" s="28">
        <f t="shared" ref="E64:G64" si="4">E65+E70+E67+E68+E69+E66</f>
        <v>173.7</v>
      </c>
      <c r="F64" s="28">
        <f t="shared" si="4"/>
        <v>0</v>
      </c>
      <c r="G64" s="28">
        <f t="shared" si="4"/>
        <v>0</v>
      </c>
    </row>
    <row r="65" spans="1:7" ht="63" customHeight="1" x14ac:dyDescent="0.3">
      <c r="A65" s="11"/>
      <c r="B65" s="11"/>
      <c r="C65" s="9" t="s">
        <v>5</v>
      </c>
      <c r="D65" s="18">
        <v>173.7</v>
      </c>
      <c r="E65" s="18">
        <v>173.7</v>
      </c>
      <c r="F65" s="18"/>
      <c r="G65" s="18"/>
    </row>
    <row r="66" spans="1:7" ht="114.6" hidden="1" customHeight="1" x14ac:dyDescent="0.3">
      <c r="A66" s="11"/>
      <c r="B66" s="11"/>
      <c r="C66" s="41" t="s">
        <v>73</v>
      </c>
      <c r="D66" s="18"/>
      <c r="E66" s="18"/>
      <c r="F66" s="18"/>
      <c r="G66" s="18"/>
    </row>
    <row r="67" spans="1:7" ht="149.4" hidden="1" customHeight="1" x14ac:dyDescent="0.3">
      <c r="A67" s="11"/>
      <c r="B67" s="11"/>
      <c r="C67" s="36" t="s">
        <v>47</v>
      </c>
      <c r="D67" s="18"/>
      <c r="E67" s="18"/>
      <c r="F67" s="18"/>
      <c r="G67" s="18"/>
    </row>
    <row r="68" spans="1:7" ht="96.6" hidden="1" customHeight="1" x14ac:dyDescent="0.3">
      <c r="A68" s="11"/>
      <c r="B68" s="11"/>
      <c r="C68" s="36" t="s">
        <v>54</v>
      </c>
      <c r="D68" s="18"/>
      <c r="E68" s="18"/>
      <c r="F68" s="18"/>
      <c r="G68" s="18"/>
    </row>
    <row r="69" spans="1:7" ht="96.6" hidden="1" customHeight="1" x14ac:dyDescent="0.3">
      <c r="A69" s="11"/>
      <c r="B69" s="11"/>
      <c r="C69" s="36" t="s">
        <v>55</v>
      </c>
      <c r="D69" s="18"/>
      <c r="E69" s="18"/>
      <c r="F69" s="18"/>
      <c r="G69" s="18"/>
    </row>
    <row r="70" spans="1:7" ht="50.4" hidden="1" customHeight="1" x14ac:dyDescent="0.3">
      <c r="A70" s="11"/>
      <c r="B70" s="11"/>
      <c r="C70" s="12" t="s">
        <v>26</v>
      </c>
      <c r="D70" s="18">
        <f>D77+D78+D79+D80+D81+D82+D83+D76+D75+D74+D72+D73+D84+D85+D86+D87</f>
        <v>0</v>
      </c>
      <c r="E70" s="18">
        <f t="shared" ref="E70:G70" si="5">E77+E78+E79+E80+E81+E82+E83+E76+E75+E74+E72+E73+E84+E85+E86+E87</f>
        <v>0</v>
      </c>
      <c r="F70" s="18">
        <f t="shared" si="5"/>
        <v>0</v>
      </c>
      <c r="G70" s="18">
        <f t="shared" si="5"/>
        <v>0</v>
      </c>
    </row>
    <row r="71" spans="1:7" hidden="1" x14ac:dyDescent="0.3">
      <c r="A71" s="11"/>
      <c r="B71" s="11"/>
      <c r="C71" s="6" t="s">
        <v>19</v>
      </c>
      <c r="D71" s="18"/>
      <c r="E71" s="18"/>
      <c r="F71" s="18"/>
      <c r="G71" s="18"/>
    </row>
    <row r="72" spans="1:7" ht="62.4" hidden="1" x14ac:dyDescent="0.3">
      <c r="A72" s="11"/>
      <c r="B72" s="11"/>
      <c r="C72" s="22" t="s">
        <v>71</v>
      </c>
      <c r="D72" s="18"/>
      <c r="E72" s="18"/>
      <c r="F72" s="18"/>
      <c r="G72" s="18"/>
    </row>
    <row r="73" spans="1:7" ht="78" hidden="1" x14ac:dyDescent="0.3">
      <c r="A73" s="11"/>
      <c r="B73" s="11"/>
      <c r="C73" s="22" t="s">
        <v>72</v>
      </c>
      <c r="D73" s="18"/>
      <c r="E73" s="18"/>
      <c r="F73" s="18"/>
      <c r="G73" s="18"/>
    </row>
    <row r="74" spans="1:7" ht="151.19999999999999" hidden="1" customHeight="1" x14ac:dyDescent="0.3">
      <c r="A74" s="11"/>
      <c r="B74" s="11"/>
      <c r="C74" s="43" t="s">
        <v>66</v>
      </c>
      <c r="D74" s="18"/>
      <c r="E74" s="18"/>
      <c r="F74" s="18"/>
      <c r="G74" s="18"/>
    </row>
    <row r="75" spans="1:7" ht="109.2" hidden="1" x14ac:dyDescent="0.3">
      <c r="A75" s="11"/>
      <c r="B75" s="11"/>
      <c r="C75" s="39" t="s">
        <v>79</v>
      </c>
      <c r="D75" s="18"/>
      <c r="E75" s="18"/>
      <c r="F75" s="18"/>
      <c r="G75" s="18"/>
    </row>
    <row r="76" spans="1:7" ht="82.2" hidden="1" customHeight="1" x14ac:dyDescent="0.3">
      <c r="A76" s="11"/>
      <c r="B76" s="11"/>
      <c r="C76" s="6" t="s">
        <v>46</v>
      </c>
      <c r="D76" s="18"/>
      <c r="E76" s="18"/>
      <c r="F76" s="18"/>
      <c r="G76" s="18"/>
    </row>
    <row r="77" spans="1:7" ht="79.95" hidden="1" customHeight="1" x14ac:dyDescent="0.3">
      <c r="A77" s="11"/>
      <c r="B77" s="11"/>
      <c r="C77" s="6" t="s">
        <v>51</v>
      </c>
      <c r="D77" s="18"/>
      <c r="E77" s="18"/>
      <c r="F77" s="18"/>
      <c r="G77" s="18"/>
    </row>
    <row r="78" spans="1:7" ht="78" hidden="1" x14ac:dyDescent="0.3">
      <c r="A78" s="11"/>
      <c r="B78" s="11"/>
      <c r="C78" s="31" t="s">
        <v>31</v>
      </c>
      <c r="D78" s="18"/>
      <c r="E78" s="18"/>
      <c r="F78" s="18"/>
      <c r="G78" s="18"/>
    </row>
    <row r="79" spans="1:7" ht="66" hidden="1" customHeight="1" x14ac:dyDescent="0.3">
      <c r="A79" s="11"/>
      <c r="B79" s="11"/>
      <c r="C79" s="32" t="s">
        <v>32</v>
      </c>
      <c r="D79" s="18"/>
      <c r="E79" s="18"/>
      <c r="F79" s="18"/>
      <c r="G79" s="18"/>
    </row>
    <row r="80" spans="1:7" ht="62.4" hidden="1" x14ac:dyDescent="0.3">
      <c r="A80" s="11"/>
      <c r="B80" s="11"/>
      <c r="C80" s="29" t="s">
        <v>33</v>
      </c>
      <c r="D80" s="18"/>
      <c r="E80" s="18"/>
      <c r="F80" s="18"/>
      <c r="G80" s="18"/>
    </row>
    <row r="81" spans="1:8" ht="86.4" hidden="1" customHeight="1" x14ac:dyDescent="0.3">
      <c r="A81" s="11"/>
      <c r="B81" s="11"/>
      <c r="C81" s="10" t="s">
        <v>52</v>
      </c>
      <c r="D81" s="21"/>
      <c r="E81" s="21"/>
      <c r="F81" s="21"/>
      <c r="G81" s="21"/>
    </row>
    <row r="82" spans="1:8" ht="148.94999999999999" hidden="1" customHeight="1" x14ac:dyDescent="0.3">
      <c r="A82" s="11"/>
      <c r="B82" s="11"/>
      <c r="C82" s="10" t="s">
        <v>53</v>
      </c>
      <c r="D82" s="21"/>
      <c r="E82" s="21"/>
      <c r="F82" s="21"/>
      <c r="G82" s="21"/>
    </row>
    <row r="83" spans="1:8" ht="82.95" hidden="1" customHeight="1" x14ac:dyDescent="0.3">
      <c r="A83" s="11"/>
      <c r="B83" s="11"/>
      <c r="C83" s="10" t="s">
        <v>38</v>
      </c>
      <c r="D83" s="21"/>
      <c r="E83" s="21"/>
      <c r="F83" s="21"/>
      <c r="G83" s="21"/>
    </row>
    <row r="84" spans="1:8" ht="54.6" hidden="1" customHeight="1" x14ac:dyDescent="0.3">
      <c r="A84" s="11"/>
      <c r="B84" s="11"/>
      <c r="C84" s="10" t="s">
        <v>80</v>
      </c>
      <c r="D84" s="21"/>
      <c r="E84" s="21"/>
      <c r="F84" s="21"/>
      <c r="G84" s="21"/>
    </row>
    <row r="85" spans="1:8" ht="58.2" hidden="1" customHeight="1" x14ac:dyDescent="0.3">
      <c r="A85" s="11"/>
      <c r="B85" s="11"/>
      <c r="C85" s="10" t="s">
        <v>81</v>
      </c>
      <c r="D85" s="21"/>
      <c r="E85" s="21"/>
      <c r="F85" s="21"/>
      <c r="G85" s="21"/>
    </row>
    <row r="86" spans="1:8" ht="75" hidden="1" customHeight="1" x14ac:dyDescent="0.3">
      <c r="A86" s="11"/>
      <c r="B86" s="11"/>
      <c r="C86" s="10" t="s">
        <v>82</v>
      </c>
      <c r="D86" s="21"/>
      <c r="E86" s="21"/>
      <c r="F86" s="21"/>
      <c r="G86" s="21"/>
    </row>
    <row r="87" spans="1:8" ht="129.6" hidden="1" customHeight="1" x14ac:dyDescent="0.3">
      <c r="A87" s="11"/>
      <c r="B87" s="11"/>
      <c r="C87" s="16" t="s">
        <v>83</v>
      </c>
      <c r="D87" s="21"/>
      <c r="E87" s="21"/>
      <c r="F87" s="21"/>
      <c r="G87" s="21"/>
    </row>
    <row r="88" spans="1:8" x14ac:dyDescent="0.3">
      <c r="A88" s="33"/>
      <c r="B88" s="33" t="s">
        <v>30</v>
      </c>
      <c r="C88" s="34"/>
      <c r="D88" s="28">
        <f>D14+D27+D64</f>
        <v>92337.900000000009</v>
      </c>
      <c r="E88" s="28">
        <f>E14+E27+E64</f>
        <v>92287.000000000015</v>
      </c>
      <c r="F88" s="28">
        <f>F14+F27+F64</f>
        <v>80721.7</v>
      </c>
      <c r="G88" s="28">
        <f>G14+G27+G64</f>
        <v>50.9</v>
      </c>
    </row>
    <row r="89" spans="1:8" x14ac:dyDescent="0.3">
      <c r="A89" s="11"/>
      <c r="B89" s="11" t="s">
        <v>29</v>
      </c>
      <c r="C89" s="31"/>
      <c r="D89" s="18"/>
      <c r="E89" s="18"/>
      <c r="F89" s="18"/>
      <c r="G89" s="18"/>
    </row>
    <row r="90" spans="1:8" ht="16.8" customHeight="1" x14ac:dyDescent="0.3">
      <c r="A90" s="11"/>
      <c r="B90" s="11" t="s">
        <v>25</v>
      </c>
      <c r="C90" s="31"/>
      <c r="D90" s="18">
        <f>D15+D28+D29+D31+D32+D33+D34+D65+D36+D35+D37+D67+D68+D69+D66+D30+D38</f>
        <v>92306.1</v>
      </c>
      <c r="E90" s="18">
        <f t="shared" ref="E90:G90" si="6">E15+E28+E29+E31+E32+E33+E34+E65+E36+E35+E37+E67+E68+E69+E66+E30+E38</f>
        <v>92255.200000000012</v>
      </c>
      <c r="F90" s="18">
        <f t="shared" si="6"/>
        <v>80719.7</v>
      </c>
      <c r="G90" s="18">
        <f t="shared" si="6"/>
        <v>50.9</v>
      </c>
    </row>
    <row r="91" spans="1:8" ht="47.4" customHeight="1" x14ac:dyDescent="0.3">
      <c r="A91" s="11"/>
      <c r="B91" s="12" t="s">
        <v>26</v>
      </c>
      <c r="C91" s="31"/>
      <c r="D91" s="18">
        <f>D16+D39+D70</f>
        <v>31.799999999999997</v>
      </c>
      <c r="E91" s="18">
        <f>E16+E39+E70</f>
        <v>31.799999999999997</v>
      </c>
      <c r="F91" s="18">
        <f>F16+F39+F70</f>
        <v>2</v>
      </c>
      <c r="G91" s="18">
        <f>G16+G39+G70</f>
        <v>0</v>
      </c>
    </row>
    <row r="92" spans="1:8" x14ac:dyDescent="0.3">
      <c r="A92" s="2"/>
      <c r="B92" s="2"/>
      <c r="C92" s="35"/>
      <c r="D92" s="2"/>
      <c r="E92" s="2"/>
      <c r="F92" s="2"/>
      <c r="G92" s="2"/>
    </row>
    <row r="95" spans="1:8" x14ac:dyDescent="0.3">
      <c r="D95" s="37"/>
      <c r="E95" s="37"/>
      <c r="F95" s="37"/>
      <c r="G95" s="37"/>
      <c r="H95" s="37"/>
    </row>
    <row r="99" spans="4:7" x14ac:dyDescent="0.3">
      <c r="D99" s="37"/>
      <c r="E99" s="37"/>
      <c r="F99" s="37"/>
      <c r="G99" s="37"/>
    </row>
    <row r="100" spans="4:7" x14ac:dyDescent="0.3">
      <c r="D100" s="37"/>
      <c r="E100" s="37"/>
      <c r="F100" s="37"/>
      <c r="G100" s="37"/>
    </row>
  </sheetData>
  <mergeCells count="7">
    <mergeCell ref="A6:G7"/>
    <mergeCell ref="B9:B12"/>
    <mergeCell ref="C9:C12"/>
    <mergeCell ref="E9:G9"/>
    <mergeCell ref="E10:F10"/>
    <mergeCell ref="G10:G12"/>
    <mergeCell ref="F11:F12"/>
  </mergeCells>
  <pageMargins left="0.11811023622047245" right="0.11811023622047245" top="0.74803149606299213" bottom="0.15748031496062992" header="0.31496062992125984" footer="0.31496062992125984"/>
  <pageSetup paperSize="9" orientation="portrait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3 priedas</vt:lpstr>
      <vt:lpstr>'3 priedas'!Print_Titles</vt:lpstr>
    </vt:vector>
  </TitlesOfParts>
  <Company>Kauno m. sav.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irenjurk</dc:creator>
  <cp:lastModifiedBy>Windows User</cp:lastModifiedBy>
  <cp:lastPrinted>2020-02-05T12:41:58Z</cp:lastPrinted>
  <dcterms:created xsi:type="dcterms:W3CDTF">2012-02-02T14:02:48Z</dcterms:created>
  <dcterms:modified xsi:type="dcterms:W3CDTF">2020-02-05T12:42:22Z</dcterms:modified>
</cp:coreProperties>
</file>