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9465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<sst xmlns="http://schemas.openxmlformats.org/spreadsheetml/2006/main" count="40" uniqueCount="25">
  <si>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ASIGNAVIMAI</t>
  </si>
  <si>
    <t>Prog-</t>
  </si>
  <si>
    <t>Programos pavadinimas</t>
  </si>
  <si>
    <t>Asignavimų valdytojo pavadinimas</t>
  </si>
  <si>
    <t>Iš viso</t>
  </si>
  <si>
    <t>iš jų</t>
  </si>
  <si>
    <t>ramos</t>
  </si>
  <si>
    <t>(tūkst. litų)</t>
  </si>
  <si>
    <t>išlaidoms</t>
  </si>
  <si>
    <t>turtui įsigyti</t>
  </si>
  <si>
    <t>kodas</t>
  </si>
  <si>
    <t>iš viso</t>
  </si>
  <si>
    <t>Miesto darnaus vystymosi programa</t>
  </si>
  <si>
    <t>Investicijų programa</t>
  </si>
  <si>
    <t>Viešųjų paslaugų teikimo programa</t>
  </si>
  <si>
    <t>Savivaldybės finansuojamų įstaigų veiklos programa</t>
  </si>
  <si>
    <t>Miesto aplinkos kokybės gerinimo programa</t>
  </si>
  <si>
    <t>Savivaldybės veiklos programa</t>
  </si>
  <si>
    <t>Valstybinių funkcijų vykdymo programa</t>
  </si>
  <si>
    <t>Savivaldybės administracijos direktoriaus rezervas</t>
  </si>
  <si>
    <t>Kūno kultūros ir sporto skyrius</t>
  </si>
  <si>
    <t>Savivaldybės administracija</t>
  </si>
  <si>
    <t>Švietimo, kultūros ir turizmo plėtros reikalų valdyba</t>
  </si>
  <si>
    <t>iš jų darbo užmokesčiui</t>
  </si>
  <si>
    <t>Kitoms savivaldybėms perduotos mokinio krepšelio lėšos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</si>
</sst>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5" xfId="0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6.421875" style="0" customWidth="1"/>
    <col min="2" max="2" width="26.00390625" style="0" customWidth="1"/>
    <col min="3" max="3" width="19.57421875" style="0" customWidth="1"/>
    <col min="4" max="4" width="9.57421875" style="23" bestFit="1" customWidth="1"/>
    <col min="5" max="5" width="9.57421875" style="0" bestFit="1" customWidth="1"/>
    <col min="6" max="6" width="11.57421875" style="0" customWidth="1"/>
    <col min="7" max="7" width="9.28125" style="0" bestFit="1" customWidth="1"/>
  </cols>
  <sheetData>
    <row r="1" ht="12.75">
      <c r="C1" s="20">
        <v>2</v>
      </c>
    </row>
    <row r="2" ht="12.75">
      <c r="C2" s="20"/>
    </row>
    <row r="3" ht="12.75">
      <c r="C3" s="20" t="s">
        <v>0</v>
      </c>
    </row>
    <row r="5" spans="1:7" ht="12.75">
      <c r="A5" s="1" t="s">
        <v>1</v>
      </c>
      <c r="B5" s="2" t="s">
        <v>2</v>
      </c>
      <c r="C5" s="26" t="s">
        <v>3</v>
      </c>
      <c r="D5" s="36" t="s">
        <v>4</v>
      </c>
      <c r="E5" s="29" t="s">
        <v>5</v>
      </c>
      <c r="F5" s="30"/>
      <c r="G5" s="31"/>
    </row>
    <row r="6" spans="1:7" ht="12.75">
      <c r="A6" s="3" t="s">
        <v>6</v>
      </c>
      <c r="B6" s="4"/>
      <c r="C6" s="27"/>
      <c r="D6" s="37" t="s">
        <v>7</v>
      </c>
      <c r="E6" s="29" t="s">
        <v>8</v>
      </c>
      <c r="F6" s="31"/>
      <c r="G6" s="26" t="s">
        <v>9</v>
      </c>
    </row>
    <row r="7" spans="1:7" ht="25.5">
      <c r="A7" s="3" t="s">
        <v>10</v>
      </c>
      <c r="B7" s="4"/>
      <c r="C7" s="28"/>
      <c r="D7" s="38"/>
      <c r="E7" s="5" t="s">
        <v>11</v>
      </c>
      <c r="F7" s="6" t="s">
        <v>23</v>
      </c>
      <c r="G7" s="28"/>
    </row>
    <row r="8" spans="1:7" ht="12.75">
      <c r="A8" s="11">
        <v>1</v>
      </c>
      <c r="B8" s="32" t="s">
        <v>12</v>
      </c>
      <c r="C8" s="14"/>
      <c r="D8" s="18">
        <f>D9+D10</f>
        <v>6241.9</v>
      </c>
      <c r="E8" s="18">
        <f>E9+E10</f>
        <v>2693.5</v>
      </c>
      <c r="F8" s="18">
        <f>F9+F10</f>
        <v>316.8</v>
      </c>
      <c r="G8" s="18">
        <f>G9+G10</f>
        <v>3548.4</v>
      </c>
    </row>
    <row r="9" spans="1:7" ht="25.5">
      <c r="A9" s="12"/>
      <c r="B9" s="35"/>
      <c r="C9" s="15" t="s">
        <v>21</v>
      </c>
      <c r="D9" s="19">
        <f>4988.5+510.4+100</f>
        <v>5598.9</v>
      </c>
      <c r="E9" s="19">
        <f>2558.5+100</f>
        <v>2658.5</v>
      </c>
      <c r="F9" s="19">
        <v>316.8</v>
      </c>
      <c r="G9" s="19">
        <f>2430+510.4</f>
        <v>2940.4</v>
      </c>
    </row>
    <row r="10" spans="1:7" ht="38.25">
      <c r="A10" s="12"/>
      <c r="B10" s="34"/>
      <c r="C10" s="15" t="s">
        <v>22</v>
      </c>
      <c r="D10" s="19">
        <v>643</v>
      </c>
      <c r="E10" s="19">
        <v>35</v>
      </c>
      <c r="F10" s="19"/>
      <c r="G10" s="19">
        <v>608</v>
      </c>
    </row>
    <row r="11" spans="1:7" ht="12.75">
      <c r="A11" s="11">
        <v>2</v>
      </c>
      <c r="B11" s="32" t="s">
        <v>13</v>
      </c>
      <c r="C11" s="14"/>
      <c r="D11" s="18">
        <f>D12+D13+D14</f>
        <v>69157.5</v>
      </c>
      <c r="E11" s="18">
        <f>E12+E13+E14</f>
        <v>17757.5</v>
      </c>
      <c r="F11" s="18">
        <f>F12+F13+F14</f>
        <v>0</v>
      </c>
      <c r="G11" s="18">
        <f>G12+G13+G14</f>
        <v>51399.99999999999</v>
      </c>
    </row>
    <row r="12" spans="1:7" ht="25.5">
      <c r="A12" s="12"/>
      <c r="B12" s="35"/>
      <c r="C12" s="15" t="s">
        <v>20</v>
      </c>
      <c r="D12" s="19">
        <v>1200</v>
      </c>
      <c r="E12" s="19"/>
      <c r="F12" s="19"/>
      <c r="G12" s="19">
        <v>1200</v>
      </c>
    </row>
    <row r="13" spans="1:7" ht="25.5">
      <c r="A13" s="12"/>
      <c r="B13" s="35"/>
      <c r="C13" s="15" t="s">
        <v>21</v>
      </c>
      <c r="D13" s="19">
        <f>6624.5+54275.8-550</f>
        <v>60350.3</v>
      </c>
      <c r="E13" s="19">
        <f>4613.8+13633.7-490</f>
        <v>17757.5</v>
      </c>
      <c r="F13" s="19"/>
      <c r="G13" s="19">
        <f>2010.7+40642.1-60</f>
        <v>42592.799999999996</v>
      </c>
    </row>
    <row r="14" spans="1:7" ht="38.25">
      <c r="A14" s="12"/>
      <c r="B14" s="34"/>
      <c r="C14" s="15" t="s">
        <v>22</v>
      </c>
      <c r="D14" s="19">
        <f>3177+4430.2</f>
        <v>7607.2</v>
      </c>
      <c r="E14" s="19"/>
      <c r="F14" s="19"/>
      <c r="G14" s="19">
        <f>3177+4430.2</f>
        <v>7607.2</v>
      </c>
    </row>
    <row r="15" spans="1:7" ht="12.75">
      <c r="A15" s="11">
        <v>3</v>
      </c>
      <c r="B15" s="32" t="s">
        <v>14</v>
      </c>
      <c r="C15" s="14"/>
      <c r="D15" s="18">
        <f>D17+D18+D16</f>
        <v>107077.4</v>
      </c>
      <c r="E15" s="18">
        <f>E17+E18+E16</f>
        <v>107037.4</v>
      </c>
      <c r="F15" s="18">
        <f>F17+F18+F16</f>
        <v>0</v>
      </c>
      <c r="G15" s="18">
        <f>G17+G18+G16</f>
        <v>40</v>
      </c>
    </row>
    <row r="16" spans="1:7" ht="25.5">
      <c r="A16" s="12"/>
      <c r="B16" s="35"/>
      <c r="C16" s="24" t="s">
        <v>20</v>
      </c>
      <c r="D16" s="22">
        <v>1152.9</v>
      </c>
      <c r="E16" s="22">
        <v>1152.9</v>
      </c>
      <c r="F16" s="18"/>
      <c r="G16" s="18"/>
    </row>
    <row r="17" spans="1:7" ht="25.5">
      <c r="A17" s="12"/>
      <c r="B17" s="35"/>
      <c r="C17" s="15" t="s">
        <v>21</v>
      </c>
      <c r="D17" s="19">
        <f>103024.2+128.3+110</f>
        <v>103262.5</v>
      </c>
      <c r="E17" s="19">
        <f>102994.2+128.3+100</f>
        <v>103222.5</v>
      </c>
      <c r="F17" s="19"/>
      <c r="G17" s="19">
        <f>30+10</f>
        <v>40</v>
      </c>
    </row>
    <row r="18" spans="1:7" ht="38.25">
      <c r="A18" s="12"/>
      <c r="B18" s="34"/>
      <c r="C18" s="15" t="s">
        <v>22</v>
      </c>
      <c r="D18" s="19">
        <v>2662</v>
      </c>
      <c r="E18" s="19">
        <v>2662</v>
      </c>
      <c r="F18" s="19"/>
      <c r="G18" s="19"/>
    </row>
    <row r="19" spans="1:7" ht="12.75">
      <c r="A19" s="11">
        <v>4</v>
      </c>
      <c r="B19" s="32" t="s">
        <v>15</v>
      </c>
      <c r="C19" s="14"/>
      <c r="D19" s="18">
        <f>D20+D21+D22</f>
        <v>240487.5</v>
      </c>
      <c r="E19" s="18">
        <f>E20+E21+E22</f>
        <v>239021.99999999997</v>
      </c>
      <c r="F19" s="18">
        <f>F20+F21+F22</f>
        <v>121257.70000000001</v>
      </c>
      <c r="G19" s="18">
        <f>G20+G21+G22</f>
        <v>1465.5</v>
      </c>
    </row>
    <row r="20" spans="1:7" ht="25.5">
      <c r="A20" s="12"/>
      <c r="B20" s="35"/>
      <c r="C20" s="15" t="s">
        <v>20</v>
      </c>
      <c r="D20" s="19">
        <f>25108.7+842.7</f>
        <v>25951.4</v>
      </c>
      <c r="E20" s="19">
        <f>24723.6+789</f>
        <v>25512.6</v>
      </c>
      <c r="F20" s="19">
        <v>13101.5</v>
      </c>
      <c r="G20" s="19">
        <f>385.1+53.7</f>
        <v>438.8</v>
      </c>
    </row>
    <row r="21" spans="1:7" ht="25.5">
      <c r="A21" s="12"/>
      <c r="B21" s="35"/>
      <c r="C21" s="15" t="s">
        <v>21</v>
      </c>
      <c r="D21" s="19">
        <f>13226.3+135.9+110</f>
        <v>13472.199999999999</v>
      </c>
      <c r="E21" s="19">
        <f>13043.3+133.4+105.9+4.1</f>
        <v>13286.699999999999</v>
      </c>
      <c r="F21" s="19">
        <v>7458.9</v>
      </c>
      <c r="G21" s="19">
        <f>183+2.5</f>
        <v>185.5</v>
      </c>
    </row>
    <row r="22" spans="1:7" ht="38.25">
      <c r="A22" s="12"/>
      <c r="B22" s="34"/>
      <c r="C22" s="15" t="s">
        <v>22</v>
      </c>
      <c r="D22" s="19">
        <f>198113+90.2+2529.4+331.3</f>
        <v>201063.9</v>
      </c>
      <c r="E22" s="19">
        <f>197271.8+90.2+2529.4+331.3</f>
        <v>200222.69999999998</v>
      </c>
      <c r="F22" s="19">
        <f>100582.8+114.5</f>
        <v>100697.3</v>
      </c>
      <c r="G22" s="19">
        <v>841.2</v>
      </c>
    </row>
    <row r="23" spans="1:7" ht="12.75">
      <c r="A23" s="11">
        <v>5</v>
      </c>
      <c r="B23" s="32" t="s">
        <v>16</v>
      </c>
      <c r="C23" s="14"/>
      <c r="D23" s="18">
        <f>D25+D24</f>
        <v>37184.100000000006</v>
      </c>
      <c r="E23" s="18">
        <f>E25+E24</f>
        <v>36815.50000000001</v>
      </c>
      <c r="F23" s="18">
        <f>F25+F24</f>
        <v>48</v>
      </c>
      <c r="G23" s="18">
        <f>G25+G24</f>
        <v>368.6</v>
      </c>
    </row>
    <row r="24" spans="1:7" ht="25.5">
      <c r="A24" s="12"/>
      <c r="B24" s="33"/>
      <c r="C24" s="15" t="s">
        <v>20</v>
      </c>
      <c r="D24" s="22">
        <v>24</v>
      </c>
      <c r="E24" s="22">
        <v>24</v>
      </c>
      <c r="F24" s="22"/>
      <c r="G24" s="18"/>
    </row>
    <row r="25" spans="1:7" ht="25.5">
      <c r="A25" s="12"/>
      <c r="B25" s="34"/>
      <c r="C25" s="15" t="s">
        <v>21</v>
      </c>
      <c r="D25" s="19">
        <f>34359.9+1237.2+25.4+290+293.8+142.9+738.3+2.6+70</f>
        <v>37160.100000000006</v>
      </c>
      <c r="E25" s="19">
        <f>33991.3+1237.2+25.4+290+293.8+142.9+738.3+2.6+70</f>
        <v>36791.50000000001</v>
      </c>
      <c r="F25" s="19">
        <v>48</v>
      </c>
      <c r="G25" s="19">
        <v>368.6</v>
      </c>
    </row>
    <row r="26" spans="1:7" ht="12.75">
      <c r="A26" s="11">
        <v>6</v>
      </c>
      <c r="B26" s="32" t="s">
        <v>17</v>
      </c>
      <c r="C26" s="14"/>
      <c r="D26" s="18">
        <f>D27</f>
        <v>124796.19999999998</v>
      </c>
      <c r="E26" s="18">
        <f>E27</f>
        <v>64334.5</v>
      </c>
      <c r="F26" s="18">
        <f>F27</f>
        <v>30966.8</v>
      </c>
      <c r="G26" s="18">
        <f>G27</f>
        <v>60461.7</v>
      </c>
    </row>
    <row r="27" spans="1:7" ht="25.5">
      <c r="A27" s="12"/>
      <c r="B27" s="34"/>
      <c r="C27" s="15" t="s">
        <v>21</v>
      </c>
      <c r="D27" s="19">
        <f>114507.9+160.2+78+3696+6415.4-61.3</f>
        <v>124796.19999999998</v>
      </c>
      <c r="E27" s="19">
        <f>60560.5+78+3696</f>
        <v>64334.5</v>
      </c>
      <c r="F27" s="19">
        <v>30966.8</v>
      </c>
      <c r="G27" s="19">
        <f>53947.4+160.2+6415.4-61.3</f>
        <v>60461.7</v>
      </c>
    </row>
    <row r="28" spans="1:7" ht="12.75">
      <c r="A28" s="11">
        <v>7</v>
      </c>
      <c r="B28" s="32" t="s">
        <v>18</v>
      </c>
      <c r="C28" s="14"/>
      <c r="D28" s="18">
        <f>D29+D30</f>
        <v>225928.1</v>
      </c>
      <c r="E28" s="18">
        <f>E29+E30</f>
        <v>225918.1</v>
      </c>
      <c r="F28" s="18">
        <f>F29+F30</f>
        <v>147645.4</v>
      </c>
      <c r="G28" s="18">
        <f>G29+G30</f>
        <v>10</v>
      </c>
    </row>
    <row r="29" spans="1:7" ht="25.5">
      <c r="A29" s="12"/>
      <c r="B29" s="35"/>
      <c r="C29" s="15" t="s">
        <v>21</v>
      </c>
      <c r="D29" s="19">
        <v>34326.1</v>
      </c>
      <c r="E29" s="19">
        <v>34326.1</v>
      </c>
      <c r="F29" s="19">
        <v>5445.4</v>
      </c>
      <c r="G29" s="19"/>
    </row>
    <row r="30" spans="1:7" ht="38.25">
      <c r="A30" s="13"/>
      <c r="B30" s="34"/>
      <c r="C30" s="15" t="s">
        <v>22</v>
      </c>
      <c r="D30" s="19">
        <v>191602</v>
      </c>
      <c r="E30" s="19">
        <v>191592</v>
      </c>
      <c r="F30" s="19">
        <v>142200</v>
      </c>
      <c r="G30" s="19">
        <v>10</v>
      </c>
    </row>
    <row r="31" spans="1:7" ht="38.25">
      <c r="A31" s="10"/>
      <c r="B31" s="16" t="s">
        <v>19</v>
      </c>
      <c r="C31" s="25" t="s">
        <v>21</v>
      </c>
      <c r="D31" s="18">
        <v>200</v>
      </c>
      <c r="E31" s="18">
        <v>200</v>
      </c>
      <c r="F31" s="19"/>
      <c r="G31" s="19"/>
    </row>
    <row r="32" spans="1:7" ht="38.25" hidden="1">
      <c r="A32" s="10"/>
      <c r="B32" s="16" t="s">
        <v>24</v>
      </c>
      <c r="C32" s="25"/>
      <c r="D32" s="18"/>
      <c r="E32" s="18"/>
      <c r="F32" s="19"/>
      <c r="G32" s="19"/>
    </row>
    <row r="33" spans="1:7" ht="12.75">
      <c r="A33" s="8"/>
      <c r="B33" s="9" t="s">
        <v>4</v>
      </c>
      <c r="C33" s="7"/>
      <c r="D33" s="18">
        <f>D8+D11+D15+D19+D23+D26+D28+D31+D32</f>
        <v>811072.7</v>
      </c>
      <c r="E33" s="18">
        <f>E8+E11+E15+E19+E23+E26+E28+E31+E32</f>
        <v>693778.5</v>
      </c>
      <c r="F33" s="18">
        <f>F8+F11+F15+F19+F23+F26+F28+F31+F32</f>
        <v>300234.7</v>
      </c>
      <c r="G33" s="18">
        <f>G8+G11+G15+G19+G23+G26+G28+G31+G32</f>
        <v>117294.19999999998</v>
      </c>
    </row>
    <row r="34" spans="5:7" ht="12.75">
      <c r="E34" s="23"/>
      <c r="F34" s="23"/>
      <c r="G34" s="23"/>
    </row>
    <row r="35" ht="12.75">
      <c r="C35" s="17"/>
    </row>
    <row r="36" ht="12.75">
      <c r="C36" s="21"/>
    </row>
  </sheetData>
  <mergeCells count="11">
    <mergeCell ref="B23:B25"/>
    <mergeCell ref="B26:B27"/>
    <mergeCell ref="B28:B30"/>
    <mergeCell ref="B8:B10"/>
    <mergeCell ref="B11:B14"/>
    <mergeCell ref="B15:B18"/>
    <mergeCell ref="B19:B22"/>
    <mergeCell ref="C5:C7"/>
    <mergeCell ref="E5:G5"/>
    <mergeCell ref="E6:F6"/>
    <mergeCell ref="G6:G7"/>
  </mergeCells>
  <printOptions/>
  <pageMargins left="0.48" right="0.19" top="0.7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lianbubu</cp:lastModifiedBy>
  <cp:lastPrinted>2014-02-07T11:31:09Z</cp:lastPrinted>
  <dcterms:created xsi:type="dcterms:W3CDTF">2013-02-08T14:08:52Z</dcterms:created>
  <dcterms:modified xsi:type="dcterms:W3CDTF">2014-03-12T08:20:05Z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